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AySP\Gestion UEPM\Presupuesto 2020\"/>
    </mc:Choice>
  </mc:AlternateContent>
  <bookViews>
    <workbookView xWindow="0" yWindow="0" windowWidth="28800" windowHeight="11535" tabRatio="899" firstSheet="1" activeTab="1"/>
  </bookViews>
  <sheets>
    <sheet name="PRESUPUESTO 2020 SUMINISTROS" sheetId="25" state="hidden" r:id="rId1"/>
    <sheet name="Obras SRH" sheetId="29" r:id="rId2"/>
    <sheet name="Obras SDE" sheetId="31" r:id="rId3"/>
    <sheet name="Obras SSP" sheetId="30" r:id="rId4"/>
    <sheet name="BASE PRESUPUESTO 2019" sheetId="10" state="hidden" r:id="rId5"/>
  </sheets>
  <externalReferences>
    <externalReference r:id="rId6"/>
  </externalReferences>
  <definedNames>
    <definedName name="_xlnm._FilterDatabase" localSheetId="2" hidden="1">'Obras SDE'!$B$2:$G$48</definedName>
    <definedName name="_xlnm._FilterDatabase" localSheetId="1" hidden="1">'Obras SRH'!$A$2:$G$210</definedName>
    <definedName name="_xlnm._FilterDatabase" localSheetId="3" hidden="1">'Obras SSP'!$B$2:$G$119</definedName>
    <definedName name="M_Obra">'[1]Obras SDE TOTAL v1'!#REF!</definedName>
    <definedName name="M_Sistemas">[1]Sistema!$A$2:$D$14</definedName>
  </definedNames>
  <calcPr calcId="162913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31" l="1"/>
  <c r="E119" i="30"/>
  <c r="E210" i="29"/>
  <c r="F61" i="25" l="1"/>
  <c r="F62" i="25"/>
  <c r="C62" i="25"/>
  <c r="C60" i="25"/>
  <c r="C58" i="25"/>
  <c r="F58" i="25" s="1"/>
  <c r="C36" i="25"/>
  <c r="C56" i="25"/>
  <c r="C59" i="25"/>
  <c r="C63" i="25"/>
  <c r="C61" i="25"/>
  <c r="D63" i="25"/>
  <c r="D57" i="25"/>
  <c r="F63" i="25"/>
  <c r="D59" i="25"/>
  <c r="F56" i="25"/>
  <c r="F57" i="25"/>
  <c r="F59" i="25"/>
  <c r="F60" i="25"/>
  <c r="F64" i="25"/>
  <c r="E64" i="25"/>
  <c r="D16" i="25"/>
  <c r="E15" i="25"/>
  <c r="E16" i="25" s="1"/>
  <c r="C15" i="25"/>
  <c r="C16" i="25" s="1"/>
  <c r="C13" i="25"/>
  <c r="E12" i="25"/>
  <c r="D12" i="25"/>
  <c r="C12" i="25"/>
  <c r="E11" i="25"/>
  <c r="D11" i="25"/>
  <c r="C11" i="25"/>
  <c r="E8" i="25"/>
  <c r="D8" i="25"/>
  <c r="C8" i="25"/>
  <c r="C14" i="25" l="1"/>
  <c r="C17" i="25" s="1"/>
  <c r="C20" i="25" s="1"/>
  <c r="E14" i="25"/>
  <c r="D14" i="25"/>
  <c r="D17" i="25" s="1"/>
  <c r="D20" i="25" s="1"/>
  <c r="E17" i="25"/>
  <c r="E20" i="25" s="1"/>
  <c r="N399" i="10" l="1"/>
  <c r="N398" i="10"/>
  <c r="N397" i="10"/>
  <c r="N396" i="10"/>
  <c r="N395" i="10"/>
  <c r="N394" i="10"/>
  <c r="N393" i="10"/>
  <c r="N392" i="10"/>
  <c r="N391" i="10"/>
  <c r="N390" i="10"/>
  <c r="N389" i="10"/>
  <c r="N388" i="10"/>
  <c r="N387" i="10"/>
  <c r="N386" i="10"/>
  <c r="N385" i="10"/>
  <c r="N384" i="10"/>
  <c r="N383" i="10"/>
  <c r="N382" i="10"/>
  <c r="N381" i="10"/>
  <c r="N380" i="10"/>
  <c r="N379" i="10"/>
  <c r="N378" i="10"/>
  <c r="N377" i="10"/>
  <c r="N376" i="10"/>
  <c r="N375" i="10"/>
  <c r="N374" i="10"/>
  <c r="N373" i="10"/>
  <c r="N372" i="10"/>
  <c r="N371" i="10"/>
  <c r="N370" i="10"/>
  <c r="N369" i="10"/>
  <c r="N368" i="10"/>
  <c r="N367" i="10"/>
  <c r="N366" i="10"/>
  <c r="N365" i="10"/>
  <c r="N364" i="10"/>
  <c r="N363" i="10"/>
  <c r="N362" i="10"/>
  <c r="N361" i="10"/>
  <c r="N360" i="10"/>
  <c r="N359" i="10"/>
  <c r="N358" i="10"/>
  <c r="N357" i="10"/>
  <c r="N356" i="10"/>
  <c r="N355" i="10"/>
  <c r="N354" i="10"/>
  <c r="N353" i="10"/>
  <c r="N352" i="10"/>
  <c r="N351" i="10"/>
  <c r="N350" i="10"/>
  <c r="N349" i="10"/>
  <c r="N348" i="10"/>
  <c r="N347" i="10"/>
  <c r="N346" i="10"/>
  <c r="N345" i="10"/>
  <c r="N344" i="10"/>
  <c r="N343" i="10"/>
  <c r="N342" i="10"/>
  <c r="N341" i="10"/>
  <c r="N340" i="10"/>
  <c r="N339" i="10"/>
  <c r="N338" i="10"/>
  <c r="N337" i="10"/>
  <c r="N336" i="10"/>
  <c r="N335" i="10"/>
  <c r="N334" i="10"/>
  <c r="N333" i="10"/>
  <c r="N332" i="10"/>
  <c r="N331" i="10"/>
  <c r="N330" i="10"/>
  <c r="N329" i="10"/>
  <c r="N328" i="10"/>
  <c r="N327" i="10"/>
  <c r="N326" i="10"/>
  <c r="N325" i="10"/>
  <c r="N324" i="10"/>
  <c r="N323" i="10"/>
  <c r="N322" i="10"/>
  <c r="N321" i="10"/>
  <c r="N320" i="10"/>
  <c r="N319" i="10"/>
  <c r="N318" i="10"/>
  <c r="N317" i="10"/>
  <c r="N316" i="10"/>
  <c r="N315" i="10"/>
  <c r="N314" i="10"/>
  <c r="N313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</calcChain>
</file>

<file path=xl/comments1.xml><?xml version="1.0" encoding="utf-8"?>
<comments xmlns="http://schemas.openxmlformats.org/spreadsheetml/2006/main">
  <authors>
    <author>Luciana Soledad Fernandez</author>
  </authors>
  <commentLis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Luciana Soledad Fernandez:BAJA EL 540 - SE DEESGLOZA EN LOS OTROS PROGRAMAS
</t>
        </r>
      </text>
    </comment>
  </commentList>
</comments>
</file>

<file path=xl/sharedStrings.xml><?xml version="1.0" encoding="utf-8"?>
<sst xmlns="http://schemas.openxmlformats.org/spreadsheetml/2006/main" count="4078" uniqueCount="1213">
  <si>
    <t>Total general</t>
  </si>
  <si>
    <t>Bienes de Capital</t>
  </si>
  <si>
    <t>540/1</t>
  </si>
  <si>
    <t>540/2</t>
  </si>
  <si>
    <t>540/3</t>
  </si>
  <si>
    <t>574</t>
  </si>
  <si>
    <t>568</t>
  </si>
  <si>
    <t>569</t>
  </si>
  <si>
    <t>605</t>
  </si>
  <si>
    <t>Secretaría de Desarrollo Energético</t>
  </si>
  <si>
    <t>Secretaría de Servicios Públicos</t>
  </si>
  <si>
    <t>Secretaría de Recursos Hídricos</t>
  </si>
  <si>
    <t>ACIF</t>
  </si>
  <si>
    <t>Unidad Ejecutora de Obras</t>
  </si>
  <si>
    <t>Presupuesto 2019</t>
  </si>
  <si>
    <t>Prog</t>
  </si>
  <si>
    <t>Prog y SubProg</t>
  </si>
  <si>
    <t>Secretaría</t>
  </si>
  <si>
    <t>SPIP</t>
  </si>
  <si>
    <t>COD - Obra</t>
  </si>
  <si>
    <t>Nro. Objeto</t>
  </si>
  <si>
    <t>Suma de Crédito Apr.</t>
  </si>
  <si>
    <t>Suma de Crédito Vgte.</t>
  </si>
  <si>
    <t>Suma de Créd. Disponible</t>
  </si>
  <si>
    <t>Estado</t>
  </si>
  <si>
    <t>Proyecciones</t>
  </si>
  <si>
    <t>TOTAL 2019</t>
  </si>
  <si>
    <t>MSP</t>
  </si>
  <si>
    <t>540</t>
  </si>
  <si>
    <t>540-001</t>
  </si>
  <si>
    <t>Administración Central</t>
  </si>
  <si>
    <t>2739</t>
  </si>
  <si>
    <t>2739 - A Determinar Obras De Urgencia Manifiesta .</t>
  </si>
  <si>
    <t>3139</t>
  </si>
  <si>
    <t>3139 - Construcción Obras Varias Sin Discriminar - Adm. Central - Recursos Hídricos Cordoba</t>
  </si>
  <si>
    <t>540-002</t>
  </si>
  <si>
    <t>3765</t>
  </si>
  <si>
    <t>3765 - A Determinar Obras Varias Sin Discriminar Localidades Varias</t>
  </si>
  <si>
    <t>550</t>
  </si>
  <si>
    <t>550-001</t>
  </si>
  <si>
    <t>2470</t>
  </si>
  <si>
    <t>2470 - Refuncionalización Edilicia Edificio Srh Y Delegaciones Del Interior Dptos Varios</t>
  </si>
  <si>
    <t>A EJECUTAR</t>
  </si>
  <si>
    <t>Proyecciones Secretarías</t>
  </si>
  <si>
    <t>3642</t>
  </si>
  <si>
    <t>3642 - Refuncionalización  Refuncionalización Edilicia Secretaría De Recursos Hídricos. Localiadad De Cruz Del Eje  Cruz Del Eje</t>
  </si>
  <si>
    <t>EN EJECUCIÓN</t>
  </si>
  <si>
    <t>3661</t>
  </si>
  <si>
    <t>3661 - Refuncionalización  Refuncionalización Edilicia Secretaría De Recursos Hídricos Localidad De Embalse  Embalse</t>
  </si>
  <si>
    <t>3662</t>
  </si>
  <si>
    <t>3662 - Refuncionalización  Refuncionalización Edilicia Secretaría De Recursos Hídricos Localidad De Villa Dolores  Villa Dolores</t>
  </si>
  <si>
    <t>3667</t>
  </si>
  <si>
    <t>3667 - Construcción  Nueva Infraestructura Eléctrico-Termomecáni8ca Subsuelo Edificio M.A.A.Ay.S.P.  M.A.A.Ay.S.P.</t>
  </si>
  <si>
    <t>3668</t>
  </si>
  <si>
    <t>3668 - Remodelación  Remodelación Del Auditorio Y Biblioteca Del Ministerio De Agua, Ambiente Y Servicios Públicos  Ministerio De Agua, Ambiente Y Servicios Públicos</t>
  </si>
  <si>
    <t xml:space="preserve">576 </t>
  </si>
  <si>
    <t>576 - Reparación Amojonamiento De Embalses Y Determinaciones De Lineas De Rivera En El Interior Provincial</t>
  </si>
  <si>
    <t>550-003</t>
  </si>
  <si>
    <t>1510</t>
  </si>
  <si>
    <t>1510 - Sistematización Desagues Ruta 13 A Rio Segundo Pilar</t>
  </si>
  <si>
    <t>TERMINADA</t>
  </si>
  <si>
    <t>2376</t>
  </si>
  <si>
    <t>2376 - Sistematización Obras De Sanemiento Sin Discriminar En Zonas Críticas De Emergencia Dptos Varios</t>
  </si>
  <si>
    <t>2433</t>
  </si>
  <si>
    <t>2433 - Construcción Pluviales Colonia Caroya Dpto Colon</t>
  </si>
  <si>
    <t>2434</t>
  </si>
  <si>
    <t>2434 - Construcción Pluviales Arroyito Dpto San Justo</t>
  </si>
  <si>
    <t>2436</t>
  </si>
  <si>
    <t>2436 - Construcción Pluviales Las Varillas Dpto San Justo</t>
  </si>
  <si>
    <t>2445</t>
  </si>
  <si>
    <t>2445 - Sistematización Desagües Rio Tercero Dpto Tercero Arriba</t>
  </si>
  <si>
    <t>2464</t>
  </si>
  <si>
    <t>2464 - Limpieza Canales De Riego Del No Provincial Dptos Varios</t>
  </si>
  <si>
    <t>2466</t>
  </si>
  <si>
    <t>2466 - Refuncionalización Sistema De Riego Bañados De Soto Dpto Cuz Del Eje</t>
  </si>
  <si>
    <t>2468</t>
  </si>
  <si>
    <t>2468 - Distribución Sistema De Riego Margen Izquierda Del Dique Pichanas Dpto Minas</t>
  </si>
  <si>
    <t>2484</t>
  </si>
  <si>
    <t>2484 - Construcción Desague  Localidad De Despeñadero</t>
  </si>
  <si>
    <t>3034</t>
  </si>
  <si>
    <t>3034 - Sistematización Sifón De Cruce Río Seco (Sachamuyo), Alcantarillas Río Tala Y Obras Menores. Río Sacamuyo Y Río Tala.</t>
  </si>
  <si>
    <t>3037</t>
  </si>
  <si>
    <t>3037 - Sistematización Mejoras En El Sistema De Riego Almafuerte Almafuerte</t>
  </si>
  <si>
    <t>3040</t>
  </si>
  <si>
    <t>3040 - Sistematización Válvulas Y Puente Canal Del Sistema De Riego Almafuerte Almafuerte</t>
  </si>
  <si>
    <t>3041</t>
  </si>
  <si>
    <t>3041 - Sistematización Sistema De Riego La Granja - Reparación De Obras De Toma Y Acondicionamiento Del Sistema La Granja</t>
  </si>
  <si>
    <t>3051</t>
  </si>
  <si>
    <t>3051 - Sistematización Canal De Riego Margen Izquierda Pichanas - Etapa Ii Pichanas</t>
  </si>
  <si>
    <t>3055</t>
  </si>
  <si>
    <t>3055 - Construcción Estaciones De Bombeo Miramar</t>
  </si>
  <si>
    <t>3089</t>
  </si>
  <si>
    <t>3089 - Construcción Obras En Sistemas De Riego Sin Discriminar Cordoba</t>
  </si>
  <si>
    <t>3091</t>
  </si>
  <si>
    <t>3091 - Construcción Desagues Pluviales 2Da Etapa Colonia Caroya</t>
  </si>
  <si>
    <t>3092</t>
  </si>
  <si>
    <t>3092 - Construcción Desagues Molinari</t>
  </si>
  <si>
    <t>3399</t>
  </si>
  <si>
    <t>3399 - Construcción Desagüe Pluvial Zona Centro - Localidad De Saldán</t>
  </si>
  <si>
    <t>3565</t>
  </si>
  <si>
    <t>3565 - Mantenimiento  Mantenimiento De Canales De Riego Zona N.O. Año 2019  Noroeste De La Provincia</t>
  </si>
  <si>
    <t>3566</t>
  </si>
  <si>
    <t>3566 - Refuncionalización  Revestimiento De Canal De Riego Las Tapias - Sistema Bañados De Soto  Las Tapias</t>
  </si>
  <si>
    <t>3567</t>
  </si>
  <si>
    <t>3567 - Construcción  Nuevo Canal De Riego Margen Izquierda De Cruz Del Eje  Cruz Del Eje</t>
  </si>
  <si>
    <t>3604</t>
  </si>
  <si>
    <t>3604 - Refuncionalización  Refuncionalización De Obras De Arte Del Canal Maestro Sur - Ciudad De Córdoba.-  Capital</t>
  </si>
  <si>
    <t>3607</t>
  </si>
  <si>
    <t>3607 - Ampliación  Extensión Desagues Calle Rucchi  - Barrio Roque Sanez Peña - Villa María  Barrio Roque Saenz Peña Villa Maria</t>
  </si>
  <si>
    <t>3608</t>
  </si>
  <si>
    <t>3608 - Construcción  Desagues Calle Brasil - Morteros  Morteros</t>
  </si>
  <si>
    <t>3618</t>
  </si>
  <si>
    <t>3618 - Construcción  Desagües Pluviales El Arañado  El Arañado</t>
  </si>
  <si>
    <t>3660</t>
  </si>
  <si>
    <t>3660 - Limpieza  Cobertura Para Limpieza De Canales Del Sistema De Riego Capital - Zona Norte Capital-  Zona Norte</t>
  </si>
  <si>
    <t>3687</t>
  </si>
  <si>
    <t>3687 - Construcción  Convenio Con Consorcio De Riego Canal Maestro Norte  Zona Norte Cordoba</t>
  </si>
  <si>
    <t>3688</t>
  </si>
  <si>
    <t>3688 - Construcción  Convenio Con Consorcio De Riego Canal Maestro Sur  Zona Sur Cordoba</t>
  </si>
  <si>
    <t>3689</t>
  </si>
  <si>
    <t>3689 - Construcción  Convenio Con Consorcio De Riego Rio Los Sauces  Rio Los Sauces</t>
  </si>
  <si>
    <t>550-004</t>
  </si>
  <si>
    <t>2448</t>
  </si>
  <si>
    <t>2448 - Refuncionalización Y Puesta En Valor De Elementos De Maniobra Y Descarga En Diques Y Embalses De La Provincia  Dptos Varios</t>
  </si>
  <si>
    <t>2450</t>
  </si>
  <si>
    <t>2450 - Refuncionalización De Descargadores De Fondo Embalse Embalse</t>
  </si>
  <si>
    <t>3033</t>
  </si>
  <si>
    <t>3033 - Sistematización Refuncionalización De Azud Y Sistema De Riego Pisco Huasi Sistema De Riego Pisco Huasi</t>
  </si>
  <si>
    <t>3077</t>
  </si>
  <si>
    <t>3077 - Construcción Mejora De Compuerta De Azud Villa De María De Río Seco Y Limpieza E Iluminación Del Perilago Villa De María De Río Seco.</t>
  </si>
  <si>
    <t>3130</t>
  </si>
  <si>
    <t>3130 - Refuncionalización Y Puesta En Valor De Elementos De Maniobra Y Descarga En Diques Y Embalses De La Provincia - Mal Paso Cordoba</t>
  </si>
  <si>
    <t>3131</t>
  </si>
  <si>
    <t>3131 - Refuncionalización Y Puesta En Valor De Elementos De Maniobra Y Descarga En Diques Y Embalses De La Provincia - Piedras Moras Almafuerte</t>
  </si>
  <si>
    <t>3142</t>
  </si>
  <si>
    <t>3142 - Construcción Obras Varias Sin Discriminar - Presas Cordoba</t>
  </si>
  <si>
    <t>3552</t>
  </si>
  <si>
    <t>3552 - Refuncionalización Refuncionalizacion Descargadores De Fondo Dique Pichanas Y Dique Mal Paso Dique Pichanas Y Dique Mal Paso</t>
  </si>
  <si>
    <t>3559</t>
  </si>
  <si>
    <t>3559 - Refuncionalización  Refuncionalizacion De Compuertas Flotantes Y Elementos De Seguridad Del Dique Boca Del Rio   Dique Boca Del Rio</t>
  </si>
  <si>
    <t>3592</t>
  </si>
  <si>
    <t>3592 - Mejoramiento  Mejoras De Elementos De Maniobras Y De Seguridad Del Dique La Quintana  Anisacate</t>
  </si>
  <si>
    <t>3593</t>
  </si>
  <si>
    <t>3593 - Mantenimiento  Alumbrado Del Dique Los Molinos  Los Molinos</t>
  </si>
  <si>
    <t>3594</t>
  </si>
  <si>
    <t>3594 - Construcción  Azud Rio Conlara  Rio Conlara</t>
  </si>
  <si>
    <t>3596</t>
  </si>
  <si>
    <t>3596 - Mantenimiento  Convenio Para Puesta En Valor Del Dique La Viña  Dique La Viña</t>
  </si>
  <si>
    <t>3669</t>
  </si>
  <si>
    <t>3669 - Reparación Dique Cruz Del Eje - Reparación Del Sistema Eléctrico E Hidráulico De Compuertas Y Puente Grúa Cruz Del Eje</t>
  </si>
  <si>
    <t>3675</t>
  </si>
  <si>
    <t>3675 - Refuncionalización  Puesta En Valor Del Dique El Cajón  Dique El Cajon Capilla Del Monte</t>
  </si>
  <si>
    <t>550-005</t>
  </si>
  <si>
    <t>2420</t>
  </si>
  <si>
    <t>2420 - Reparación Integral Acueducto Ø3000 Abastecimiento Norte A La Ciudad De Córdoba</t>
  </si>
  <si>
    <t>2802</t>
  </si>
  <si>
    <t>2802 - Perforación Y Acueducto Para Alimentación De Planta Potabilizadora  Coronel Moldes Dpto Río Cuarto</t>
  </si>
  <si>
    <t>2828</t>
  </si>
  <si>
    <t>2828 - Readecuación De Obra De Captación, Acueducto Y Planta Potabilizadora La Paz</t>
  </si>
  <si>
    <t>3093</t>
  </si>
  <si>
    <t>3093 - Construcción Acueducto Para Provision De Agua Potable - Obras Complementarias Cordoba</t>
  </si>
  <si>
    <t>3138</t>
  </si>
  <si>
    <t>3138 - Construcción Obras Varias Sin Discriminar Cordoba</t>
  </si>
  <si>
    <t>3140</t>
  </si>
  <si>
    <t>3140 - Construcción Perforaciones Y Acueductos Varios Sin Discriminar Cordoba</t>
  </si>
  <si>
    <t>3598</t>
  </si>
  <si>
    <t>3598 - Readecuación Readecuación Obra De Aducción Sistema De Agua Alta Gracia - Valle Alegre - Villa Del Prado Alta Gracia - Valle Alegre - Villa Del Prado</t>
  </si>
  <si>
    <t>3602</t>
  </si>
  <si>
    <t>3602 - Ampliación Plan De Ampliación De Cisternas Acueducto Villa María - Laboulaye Villa María - Laboulaye</t>
  </si>
  <si>
    <t>3605</t>
  </si>
  <si>
    <t>3605 - Construcción Obras De Refuerzo Acueductos Del Sudeste Localidades Varias Del Sur Este Cordobes</t>
  </si>
  <si>
    <t>3670</t>
  </si>
  <si>
    <t>3670 - Perforación Perforación Para Provisión De Agua Potable- Estación Juárez Celman - (Dpto. Colon )  Estación Juárez Celman - (Dpto. Colon )</t>
  </si>
  <si>
    <t>3676</t>
  </si>
  <si>
    <t>3676 - Construcción  Nexo Agua Potable En Embalse - Ute Dpto. Calamuchita  Calamuchita</t>
  </si>
  <si>
    <t>552-000</t>
  </si>
  <si>
    <t>2331</t>
  </si>
  <si>
    <t>2331 - Sistematización Protección Urbana  Obispo Trejo</t>
  </si>
  <si>
    <t>2333</t>
  </si>
  <si>
    <t>2333 - Sistematización Protección De Margenes Rio Tercero Tramo Urbano  Bell Ville</t>
  </si>
  <si>
    <t>2340</t>
  </si>
  <si>
    <t>2340 - Sistematización Provincial Zona I - Limpieza De Canales 2018 Dptos Varios</t>
  </si>
  <si>
    <t>2341</t>
  </si>
  <si>
    <t>2341 - Sistematización Provincial Zona Ii - Limpieza De Canales 2018 Dptos Varios</t>
  </si>
  <si>
    <t>2342</t>
  </si>
  <si>
    <t>2342 - Sistematización Provincial Zona Iii - Limpieza De Canales 2018 Dptos Varios</t>
  </si>
  <si>
    <t>2343</t>
  </si>
  <si>
    <t>2343 - Sistematización Provincial Zona Iv - Limpieza De Canales 2018 Dptos Varios</t>
  </si>
  <si>
    <t>2346</t>
  </si>
  <si>
    <t>2346 - Sistematización Cuencas Zona Centro Y Norte  Del Dpto San Justo</t>
  </si>
  <si>
    <t>2348</t>
  </si>
  <si>
    <t>2348 - Sistematización Limpieza Y Mantenimiento De Tramos Críticos  Río Jesús María (Cuenca Media Y Baja)</t>
  </si>
  <si>
    <t>2349</t>
  </si>
  <si>
    <t>2349 - Sistematización Río Carnero (Cuenca Media Y Baja) Dptos Varios</t>
  </si>
  <si>
    <t>2350</t>
  </si>
  <si>
    <t>2350 - Sistematización Cuenca Arroyo Calchin</t>
  </si>
  <si>
    <t>2352</t>
  </si>
  <si>
    <t>2352 - Sistematización Readecuación Canal Oeste S.M. Laspiur (La Mendoza) Dptos Varios</t>
  </si>
  <si>
    <t>2359</t>
  </si>
  <si>
    <t>2359 - Sistematización Arroyo El Chato. Tramo Arroyo Readecuado A Idiazabal Dpto Union</t>
  </si>
  <si>
    <t>2360</t>
  </si>
  <si>
    <t>2360 - Sistematización Cuencas Hìdricas Zona Leones Villa Elisa Dpto Marcos Juarez</t>
  </si>
  <si>
    <t>2364</t>
  </si>
  <si>
    <t>2364 - Sistematización Cuenca Sur De Bengolea (Alas Coloradas, Lag. El Barrial, Reserv. La Felipa) Dpto Jua</t>
  </si>
  <si>
    <t>2368</t>
  </si>
  <si>
    <t>2368 - Sistematización Cuencas Zona Centro Sud Dptos Unión Y Marcos Juárez</t>
  </si>
  <si>
    <t>2370</t>
  </si>
  <si>
    <t>2370 - Sistematización Readecuación Y Limpieza Del Canal Huanchilla Dpto Juarez Celman</t>
  </si>
  <si>
    <t>2371</t>
  </si>
  <si>
    <t>2371 - Refuncionalización Y Limpieza Canal Los Tamarindos (Tramo Rpn° 10 - Rn N° 7) Dptos Varios</t>
  </si>
  <si>
    <t>2378</t>
  </si>
  <si>
    <t>2378 - Refuncionalización Sistema Río Cuarto En Su Desembocadura En Río Saladillo Dpto Marcos Juarez</t>
  </si>
  <si>
    <t>2382</t>
  </si>
  <si>
    <t>2382 - Sistematización Cuencas Zona Centro Sud Dpto Pte Roque Saenz Peña Y Gral. Roca</t>
  </si>
  <si>
    <t>2452</t>
  </si>
  <si>
    <t>2452 - Mantenimiento Cauce Río Calabalumba Y Rio Seco Dptos Varios</t>
  </si>
  <si>
    <t>2453</t>
  </si>
  <si>
    <t>2453 - Mantenimiento Cauce Río Los Sauces Dptos Varios</t>
  </si>
  <si>
    <t>2455</t>
  </si>
  <si>
    <t>2455 - Mantenimiento Cauce Río Suquía Tramo 1 Dpto. Capital</t>
  </si>
  <si>
    <t>2522</t>
  </si>
  <si>
    <t>2522 - Sistematización Subcuenca N° 6 Corral De Bustos, Lag La Blanqueada A Cañada Dejume Dpto Marcos Juare</t>
  </si>
  <si>
    <t>2687</t>
  </si>
  <si>
    <t>2687 - Construcción Reservorio N° 3 La Picasa Rosales - Cordoba</t>
  </si>
  <si>
    <t>2803</t>
  </si>
  <si>
    <t>2803 - Protección Contra Las Inundaciones  Localidad De Pincen - Sistema De Áreas De Derrame Río Quinto</t>
  </si>
  <si>
    <t>3035</t>
  </si>
  <si>
    <t>3035 - Sistematización Obra De Emergencia- Protección Urbana Contra Inundaciones Villa Rossi</t>
  </si>
  <si>
    <t>3036</t>
  </si>
  <si>
    <t>3036 - Sistematización Obra De Emergencia - Proteccion Urbana Contra Inundaciones Freyre</t>
  </si>
  <si>
    <t>3038</t>
  </si>
  <si>
    <t>3038 - Sistematización Obra Emergencia Porteña Y Zona De Influencia - Cuenca Morteros</t>
  </si>
  <si>
    <t>3039</t>
  </si>
  <si>
    <t>3039 - Sistematización Limpieza De Cauce Río Seco En Villa De María De Río Seco Villa María De Río Seco</t>
  </si>
  <si>
    <t>3043</t>
  </si>
  <si>
    <t>3043 - Sistematización Mantenimiento Cauce Río Suquía (Tramo 1 - Tramo 2) 2018 Río Suquía</t>
  </si>
  <si>
    <t>3044</t>
  </si>
  <si>
    <t>3044 - Sistematización Y Control De Inundaciones  Arias</t>
  </si>
  <si>
    <t>3049</t>
  </si>
  <si>
    <t>3049 - Sistematización Derrames Rio Quinto En La Laguna La Margarita Al Sur Rio Quinto</t>
  </si>
  <si>
    <t>3066</t>
  </si>
  <si>
    <t>3066 - Sistematización Sistematización De Cuenca Y Control De Inundaciones Zona Sur  Dpto Marcos Juàrez-Norte De Roque Saenz Peña</t>
  </si>
  <si>
    <t>3069</t>
  </si>
  <si>
    <t>3069 - Sistematización Readecuación De Alcantarilla Y Estructuras De Control Para Conducción De Excedentes Hídricos (Cruce Ruta 10 - Ingreso A Las Isletillas) Las Isletillas</t>
  </si>
  <si>
    <t>3135</t>
  </si>
  <si>
    <t>3135 - Construcción Obras De Protección Urbana Contra Inundaciones Sin Discriminar En Zonas Críticas De Emergencia - Jovita General Roca Jovita</t>
  </si>
  <si>
    <t>3137</t>
  </si>
  <si>
    <t>3137 - Construcción Obras De Readecuación De Canales En Dpto. Unión Sistematización Aº Chato, Tramo Arroyo Readecuado A Idiazabal -  Sistema Río Cuarto En Su Desembocadura En Río Saladillo Idiazabal</t>
  </si>
  <si>
    <t>3143</t>
  </si>
  <si>
    <t>3143 - Construcción Obras Varias Sin Discriminar - Canaleros Cordoba</t>
  </si>
  <si>
    <t>3197</t>
  </si>
  <si>
    <t>3197 - Sistematización Cuenca Zona Norte De Villa María Y Ballesteros - Canal Nº1 General San Martin</t>
  </si>
  <si>
    <t>3600</t>
  </si>
  <si>
    <t>3600 - Sistematización  Sistematización De Cuenca Canal Colonia Amalia - Cañada Jeanmaire. Dpto San Justo  Colonia Amalia</t>
  </si>
  <si>
    <t>3601</t>
  </si>
  <si>
    <t>3601 - Sistematización  Sistematización De Cuencas Zona Colonia Malbertina. Dpto San Justo  Colonia Malbertina</t>
  </si>
  <si>
    <t>3603</t>
  </si>
  <si>
    <t>3603 - Sistematización  Sistematización De Cuencas - Construcción De Canales Sistematizacion De Cuencas Centro Y Sudeste Del Departamento Union Al Arroyo Saladillo  Cuencas Centro Y Sudeste Al Arroyo Saladillo</t>
  </si>
  <si>
    <t>3606</t>
  </si>
  <si>
    <t>3606 - Sistematización  Sistematización De Cuencas - Construcción De Canales-Sistematización De Excedentes Hidricos, Zona Norte De Etruria  Zona Norte De Etruria</t>
  </si>
  <si>
    <t>3609</t>
  </si>
  <si>
    <t>3609 - Sistematización  Sistematización De Cuencas - Construcción De Canales- Readecuación Canal Garione Al Arroyo Tortugas  Arroyo Tortuga</t>
  </si>
  <si>
    <t>3611</t>
  </si>
  <si>
    <t>3611 - Sistematización  Sistematización De Cuencas - Subcuenca "0" Y Subcuenca "3". Dpto Marcos Juàrez  Marco Juarez</t>
  </si>
  <si>
    <t>3612</t>
  </si>
  <si>
    <t>3612 - Readecuación  Readecuación Y Limpieza De Canales Zona Norte De Leones. Dpto Marcos Juàrez  Marcos Juarez</t>
  </si>
  <si>
    <t>3613</t>
  </si>
  <si>
    <t>3613 - Protección  Obra De Protección Urbana Y Regulación En Localidad De Arias Y Zona. Dpto Marcos Juárez  Arias</t>
  </si>
  <si>
    <t>3615</t>
  </si>
  <si>
    <t>3615 - Sistematización  Sistematización De Cuencas - Construcción De Canales-Sistematizacion Cuenca Norte. Dpto.San Justo  Cuenca Norte</t>
  </si>
  <si>
    <t>3616</t>
  </si>
  <si>
    <t>3616 - Sistematización  Sistematización De Cuencas - Obras De Regulación - Microembalses-Ejecucion De Microembalses Para El Ordenamiento Hidrico De La Cuenca Mula Muerta  Microembalses Mula Muerta</t>
  </si>
  <si>
    <t>3619</t>
  </si>
  <si>
    <t>3619 - Construcción  Sistematización De Cuencas - Obras De Regulación - Microembalses-Ejecución De Microembalses Para El Ordenamiento De Los Escurrimientos Hidricos De La Cuenca Esperanza - Dpto. Rio Cuarto   Cuenca Esperanza</t>
  </si>
  <si>
    <t>3620</t>
  </si>
  <si>
    <t>3620 - Construcción  Sistematización De Cuencas - Construcción De Canales-Sistematización Lagunas De Retardo Y Sistematización De Cuenca Periurbana San Agustin  San Agustin</t>
  </si>
  <si>
    <t>3621</t>
  </si>
  <si>
    <t>3621 - Prevención  Microembalses De Retardo Santa Catalina Este. Dpto Río Cuarto  Santa Catalina</t>
  </si>
  <si>
    <t>3622</t>
  </si>
  <si>
    <t>3622 - Reordenamiento  Ordenamiento Hídrico En Cuencas Departamentos Río Segundo Y San Justo  Cuencas Rio Segundo</t>
  </si>
  <si>
    <t>3623</t>
  </si>
  <si>
    <t>3623 - Sistematización  Sistematización Y Control De Excedentes Hídricos Departamentos Marcos Juarez Y Unión  Marcos Juarez</t>
  </si>
  <si>
    <t>3624</t>
  </si>
  <si>
    <t>3624 - Regularización E Instala  Regulación De Excedentes Hídricos En Región Departamento Roque Saenz Peña Y Gral Roca  Roque Saenz Peña</t>
  </si>
  <si>
    <t>3625</t>
  </si>
  <si>
    <t>3625 - Sistematización  Sistematización, Regulación Y Ordenamiento Hídrico En Cuencas Del Centro De La Provincia De Córdoba  Cuencas Centro Provincia De Cordoba</t>
  </si>
  <si>
    <t>3626</t>
  </si>
  <si>
    <t>3626 - Readecuación  Obras De Readecuación De Cauces Naturales Departamento Calamuchita - Santa María - Punilla  Cauces Naturales Calamuchita</t>
  </si>
  <si>
    <t>3627</t>
  </si>
  <si>
    <t>3627 - Sistematización  Sistematización De Excedentes Hídricos - Ejecución De 10 Microembalses De Retardo - Subcuenca Hidrográfica Al Norte Del Río Jesús María  Rio Norte Jesus Maria</t>
  </si>
  <si>
    <t>3628</t>
  </si>
  <si>
    <t>3628 - Sistematización  Sistematización De Excedentes Hídricos - Ejecución De 14 Microembalses De Retardo Temporario - Subcuenca Hidrográfica Media Al Oeste Del Río Pinto  Secuencia Hidrografica Rio Pinto</t>
  </si>
  <si>
    <t>3629</t>
  </si>
  <si>
    <t>3629 - Sistematización  Sistematización De Excedentes Hídricos - Ejecución De Nueve Microembalses De Retardo Temporario - Subcuenca Hidrográfica Media Al Oeste Del Río Carnero  Secuencia Media Al Oeste</t>
  </si>
  <si>
    <t>3630</t>
  </si>
  <si>
    <t>3630 - Protección  Sistematización De Obras De Protección Urbana Contra Inundaciones Sin Discriminar En Zonas Críticas  Proteccion Urbana En Zonas Criticas</t>
  </si>
  <si>
    <t>3631</t>
  </si>
  <si>
    <t>3631 - Construcción  Sistematización De Cuencas - Obras De Regulación - Microembalses-Ejecucion De Microembalses Para El Ordenamiento Hidrico De La Cuenca Carreta Quebrada  Cuenca Carreta Quebrada</t>
  </si>
  <si>
    <t>3632</t>
  </si>
  <si>
    <t>3632 - Refuncionalización  Refuncionalizacion Y Optimización Del Funcionamiento Hidráulico De La Cuenca N.O De S.M Laspiur   Cuenca N.O De S.M Laspiur</t>
  </si>
  <si>
    <t>3633</t>
  </si>
  <si>
    <t>3633 - Construcción  Ejecucion De Siete (7) Microembalses De Retardo Temporario (Mrt) Para El Ordenamiento De Las Cuencas Hidrograficas De La Region Sudoeste Del Departamento Gral. Roca - Etapa I  Cuencas Hidrograficas De La Region Sudoeste Del Departamen</t>
  </si>
  <si>
    <t>3634</t>
  </si>
  <si>
    <t>3634 - Sistematización  Sistematización De La Cuenca Noreste 1 De Monte Maiz Al Río Saladillo Y Sistematización De La Cuenca Noreste 2 De Monte Maiz Al Río Saladillo   Cuenca Noreste 1 De Monte Maiz Al Río Saladillo</t>
  </si>
  <si>
    <t>3635</t>
  </si>
  <si>
    <t>3635 - Construcción  Ejecución De Microembalses Para El Ordenamiento Hídrico De Los Escurrimientos Hídricos En La Cuenca La Invernada Norte Y Sur. Dpto Río Cuarto   Cuenca La Invernada Norte Y Sur. Dpto Río Cuarto</t>
  </si>
  <si>
    <t>3636</t>
  </si>
  <si>
    <t xml:space="preserve">3636 - Regularización  Regulación Para La Protección De La Localidad De Despeñaderos E Infraestructura Vial- Ruta Nacional N° 36 Y Ruta Provincial N° 6 (Ex S-253)  Localidad De Despeñaderos E Infraestructura Vial- Ruta Nacional N° 36 Y Ruta Provincial N° </t>
  </si>
  <si>
    <t>3637</t>
  </si>
  <si>
    <t>3637 - Construcción  Ejecucuón De Microembalses Temporarios En Subcuenca Hidrgráfica Al Sur Del Río Salsipuedes-Cuenca Media Al Sur Del Río Santa Catalina  Sur Del Río Salsipuedes-Cuenca Media Al Sur Del Río Santa Catalina</t>
  </si>
  <si>
    <t>3638</t>
  </si>
  <si>
    <t>3638 - Limpieza Limpieza Y Readecuación Integral De Márgenes Del Río Suquía. Tramo Centro Cívico-Circunvalación Este Rio Suquia</t>
  </si>
  <si>
    <t>3639</t>
  </si>
  <si>
    <t>3639 - Refuncionalización  Readecuación Y Limpieza De Canales Del Sistema De Riego Capital (Zona Norte Y Zona Sur) - Mantenimiento Cauce Del Río Suquía (Tramo I - Tramo Ii) Año 2018¿  Sistema De Riego Capital (Zona Norte Y Zona Sur)</t>
  </si>
  <si>
    <t>3640</t>
  </si>
  <si>
    <t>3640 - Refuncionalización   Zona Ii - Obras De Readecuación Y Mantenimiento Canales De La Provincia - Año 2018  Cordoba</t>
  </si>
  <si>
    <t>3641</t>
  </si>
  <si>
    <t>3641 - Sistematización  Sistematización Y Controlde Excedentes En Cuenca Del Reservorio N°1 La Picasa - Protección Contra Inundacuiones Localidad De Melo. Dpto Roque Saenz Peña  Cuenca Del Reservorio N°1 La Picasa</t>
  </si>
  <si>
    <t>3643</t>
  </si>
  <si>
    <t>3643 - Refuncionalización  Obras De Readecuación Y Mantenimiento De Canales De La Provincia De Córdoba. Año 2019. Zona Iv  Zona Iv</t>
  </si>
  <si>
    <t>3644</t>
  </si>
  <si>
    <t>3644 - Sistematización  Sistematización Cuenca De Aporte Del Arroyo Suco - Localidad De Bulnes - Dpto Rio Cuarto  Arroyo Suco - Bulnes</t>
  </si>
  <si>
    <t>3645</t>
  </si>
  <si>
    <t>3645 - Sistematización  Sistematización De Drenaje Y Control De Inundaciones Localidad De Italo. Dpto Gral Roca  Italo</t>
  </si>
  <si>
    <t>3646</t>
  </si>
  <si>
    <t>3646 - Sistematización  Sistematización De Drenaje Y Control De Inundaciones Localidad De Leguizamon  Localidad Leguizamon</t>
  </si>
  <si>
    <t>3647</t>
  </si>
  <si>
    <t>3647 - Sistematización  Sistematización Cuenca Alta Arroyo Calchín  Calchin</t>
  </si>
  <si>
    <t>3648</t>
  </si>
  <si>
    <t>3648 - Refuncionalización  Readecuación Y Protección Contra Erosiones Tramo Medio Canal Huanchilla - Pacheco De Melo. Dpto Juarez Celman    Huanchilla</t>
  </si>
  <si>
    <t>3649</t>
  </si>
  <si>
    <t>3649 - Sistematización  Sistematización De Cuenca De Aporte Arroyo Las Junturas  Arroyo Las Junturas</t>
  </si>
  <si>
    <t>3650</t>
  </si>
  <si>
    <t>3650 - Mantenimiento  Obra De Mantenimiento Y Limpieza De Arroyo Saldan - Rio Ceballos Y Unquillo  Rio Ceballos</t>
  </si>
  <si>
    <t>3651</t>
  </si>
  <si>
    <t>3651 - Mantenimiento  Obras De Readecuación Y Mantenimiento De Canales De La Provincia De Córdoba. Año 2019. Zona I  Canales De La Provincia De Córdoba. Año 2019. Zona I</t>
  </si>
  <si>
    <t>3652</t>
  </si>
  <si>
    <t>3652 - Sistematización  Sistematización De Cuencas - Readecuación Y Limpieza De Canales Consorcio Canalero Ruta Provincial N° 2  Villa Maria</t>
  </si>
  <si>
    <t>3653</t>
  </si>
  <si>
    <t>3653 - Regularización  Microembalses De Regulación Temporal Cuenca Mosuc Mayu - Tegua Arriba  Mosuc Mayu</t>
  </si>
  <si>
    <t>3654</t>
  </si>
  <si>
    <t>3654 - Reordenamiento  Microembalses De Retardo Temporario Para El Ordenamiento Y Regulación De Caudales Cuenca La Paraguaya  Wahington</t>
  </si>
  <si>
    <t>3655</t>
  </si>
  <si>
    <t>3655 - Mantenimiento  Obras De Readecuación Y Mantenimiento De Canales De La Provincia De Córdoba. Año 2019. Zona Ii  Canales De La Provincia De Córdoba. Año 2019. Zona Ii</t>
  </si>
  <si>
    <t>3658</t>
  </si>
  <si>
    <t>3658 - Sistematización  Sistematización De Cuenca Los Sapos Convenio C C San Miguel  Cuenca Los Sapos</t>
  </si>
  <si>
    <t>3659</t>
  </si>
  <si>
    <t>3659 - Mantenimiento  Obras De Readecuación Y Mantenimiento De Canales De La Provincia De Córdoba. Año 2019. Zona Iii  Canales De La Provincia De Córdoba Zona Iii</t>
  </si>
  <si>
    <t>3665</t>
  </si>
  <si>
    <t>3665 - Construcción  Construcción Plan Estratégico De Manejo De Excedentes Hidricos Y Regulacion De Bajos Naturales Zona Se De Sta. Fe Y Se De Cordoba- Tramo Ii Bajo Moore- Sur Ruta Provincial N° 11  Bajo Moore</t>
  </si>
  <si>
    <t>3666</t>
  </si>
  <si>
    <t>3666 - Construcción  Construcción Plan Estratégico De Manejo De Excedentes Hidricos Y Regulacion De Bajos Naturales Zona Se De Sta. Fe Y Se De Cordoba-Tramo Iii Arias-Bajo Moore  Bajo Moore</t>
  </si>
  <si>
    <t>3671</t>
  </si>
  <si>
    <t>3671 - Mantenimiento  Zona Iv - Mantenimiento De Canales De Desagüe 2018  General Roca</t>
  </si>
  <si>
    <t>3672</t>
  </si>
  <si>
    <t>3672 - Mantenimiento  Zona Iii - Mantenimiento De Desagües  Marcos Juarez</t>
  </si>
  <si>
    <t>3677</t>
  </si>
  <si>
    <t>3677 - Construcción  Construcción De Microembalses De Retención Temporarios En Cuencas Estratégicas De La Provincia  Microembalses De Retención Temporarios En Cuencas Estratégicas De La Provincia</t>
  </si>
  <si>
    <t>3680</t>
  </si>
  <si>
    <t>3680 - Sistematización  Sistematización De Cuencas - Obras De Regulación - Microembalses-Ejecución De Microembalses Para El Ordenamiento Hídrico De Las Cuencas El Portal Y El Nuevo Salto  Cuencas El Portal Y El Nuevo Salto</t>
  </si>
  <si>
    <t>3738</t>
  </si>
  <si>
    <t>3738 - Refuncionalización  Ordenamiento Hídrico De Cuencas - Región Inriville, Gral. Baldissera E Isla Verde  Región Inriville, Gral. Baldissera E Isla Verde</t>
  </si>
  <si>
    <t>556</t>
  </si>
  <si>
    <t>556-002</t>
  </si>
  <si>
    <t>Secretaría de Ambiente</t>
  </si>
  <si>
    <t>3764</t>
  </si>
  <si>
    <t>3764 - A Determinar Obras Varias Sin Discriminar Localidades Varias</t>
  </si>
  <si>
    <t>561</t>
  </si>
  <si>
    <t>561-002</t>
  </si>
  <si>
    <t>3766</t>
  </si>
  <si>
    <t>3766 - A Determinar Obras Varias Sin Discriminar Localidades Varias</t>
  </si>
  <si>
    <t>565</t>
  </si>
  <si>
    <t>565-002</t>
  </si>
  <si>
    <t>1320</t>
  </si>
  <si>
    <t>1320 - Construcción Gasoducto Ascochinga</t>
  </si>
  <si>
    <t>1324</t>
  </si>
  <si>
    <t>1324 - Construcción Gasoducto Unquillo - Mendiolaza</t>
  </si>
  <si>
    <t>1468</t>
  </si>
  <si>
    <t>1468 - Construcción Gasoducto Laboulaye</t>
  </si>
  <si>
    <t>2318</t>
  </si>
  <si>
    <t>2318 - Construcción Punilla Iii Departamento Punilla</t>
  </si>
  <si>
    <t>2319</t>
  </si>
  <si>
    <t>2319 - Construcción Calamuchita Iii Dpto Calamuchita</t>
  </si>
  <si>
    <t>2320</t>
  </si>
  <si>
    <t>2320 - Construcción Unión - Gral San Martin Dptos Varios</t>
  </si>
  <si>
    <t>2321</t>
  </si>
  <si>
    <t>2321 - Construcción Gasoducto Rio Cuarto Ii Dpto Rio Cuarto</t>
  </si>
  <si>
    <t>2322</t>
  </si>
  <si>
    <t>2322 - Construcción Gasoducto Tercero Arriba I Dpto Tercero Arriba</t>
  </si>
  <si>
    <t>2323</t>
  </si>
  <si>
    <t>2323 - Construcción Gasoducto Tercero Arriba Ii Dpto Tercero Arriba</t>
  </si>
  <si>
    <t>3067</t>
  </si>
  <si>
    <t>3067 - Construcción Gasoductos Regionales-Ceprocor Santa Maria</t>
  </si>
  <si>
    <t>3070</t>
  </si>
  <si>
    <t>3070 - Construcción Gasoductos Regionales-La Palestina La Palestina</t>
  </si>
  <si>
    <t>3072</t>
  </si>
  <si>
    <t>3072 - Construcción Gasoductos Regionales-Sistema Lucio V. Mansilla Lucio V. Mansilla</t>
  </si>
  <si>
    <t>3117</t>
  </si>
  <si>
    <t>3117 - Construcción Gasoducto Regional  - Rio Bamba</t>
  </si>
  <si>
    <t>3120</t>
  </si>
  <si>
    <t>3120 - Ampliación Programa Integral De Gasoductos Troncales De La Provincia De Córdoba-Sistema Regional Ruta 2  - Monte Leña</t>
  </si>
  <si>
    <t>3125</t>
  </si>
  <si>
    <t>3125 - Ampliación Programa Integral De Gasoductos Troncales De La Provincia De Córdoba- Sistema Regional Anillo De Córdoba Y Gran Córdoba. - Abastecimiento  La Calera - Dusmesnil</t>
  </si>
  <si>
    <t>3126</t>
  </si>
  <si>
    <t>3126 - Ampliación Programa Integral De Gasoductos Troncales De La Provincia De Córdoba- Sistema Regional Anillo De Córdoba Y Gran Córdoba. -  Mi Granja</t>
  </si>
  <si>
    <t>3128</t>
  </si>
  <si>
    <t>3128 - Ampliación Programa Integral De Gasoductos Troncales De La Provincia De Córdoba-Sistema Regional Centro -  Las Bajadas</t>
  </si>
  <si>
    <t>3129</t>
  </si>
  <si>
    <t>3129 - Ampliación Programa Integral De Gasoductos Troncales De La Provincia De Córdoba-Sistema Regional Centro -  Villa San Isidro - Jose De La Quintana</t>
  </si>
  <si>
    <t>3148</t>
  </si>
  <si>
    <t>3148 - Construcción Obras Varias Sin Discriminar - Gasoductos Cordoba</t>
  </si>
  <si>
    <t>3165</t>
  </si>
  <si>
    <t>3165 - Construcción Gasoductos Y Ramales Varios Cordoba</t>
  </si>
  <si>
    <t>3166</t>
  </si>
  <si>
    <t>3166 - Construcción Conexiones De Fibras Opticas A Sistemas Existentes Cordoba</t>
  </si>
  <si>
    <t>3167</t>
  </si>
  <si>
    <t>3167 - Equipamiento De Fibra Opticapara Distribucion Local Cordoba</t>
  </si>
  <si>
    <t>3220</t>
  </si>
  <si>
    <t>3220 - Construcción Sistema Regional Traslasierras - Iii Etapa Traslasierras</t>
  </si>
  <si>
    <t>3224</t>
  </si>
  <si>
    <t>3224 - Construcción Gasoductos, Ramales De Alimentacion, Y Plantas Reductoras Gasoducto De La Costa .</t>
  </si>
  <si>
    <t>3577</t>
  </si>
  <si>
    <t>3577 - Abastecimiento  Abastecimiento De Gas Natural A Malena, Universidad Nacional Rio Cuarto Y Las Higueras  Rio Cuarto</t>
  </si>
  <si>
    <t>3580</t>
  </si>
  <si>
    <t>3580 - Abastecimiento  Abastecimiento De Gas Natural A Anisacate, Villa Ciudad Parque Los Reartes, Falda Del Carmen, Villa Del Prado, Los Espinillos  Anisacate</t>
  </si>
  <si>
    <t>3581</t>
  </si>
  <si>
    <t>3581 - Abastecimiento  Abastecimiento De Gas Natural A Capilla Del Carmen Y Rincón  Capilla Del Carmen</t>
  </si>
  <si>
    <t>3584</t>
  </si>
  <si>
    <t>3584 - Mantenimiento  Acondicionamiento De Instalaciones De Gas Natural En Edificios Públicos  Cordoba</t>
  </si>
  <si>
    <t>3585</t>
  </si>
  <si>
    <t>3585 - Construcción  Gasoducto Y Planta Reductora De Presion San Roque Y Bialet Masse  San Roque</t>
  </si>
  <si>
    <t>3586</t>
  </si>
  <si>
    <t>3586 - Construcción  Gasoductos Virtuales  Cordoba</t>
  </si>
  <si>
    <t>3587</t>
  </si>
  <si>
    <t>3587 - Construcción  Gasoducto Y Planta Reductora De Presion Colonia Prosperidad Y Quebracho Herrado  Colonia Prosperidad</t>
  </si>
  <si>
    <t>3588</t>
  </si>
  <si>
    <t>3588 - Ejecución  Sistema Regional De Gasificación Calamuchita Iv  Calamuchita</t>
  </si>
  <si>
    <t>3589</t>
  </si>
  <si>
    <t>3589 - Construcción  Construcción Gasoductos Regionales-Sistema San José De Las Salinas  San Jose De Las Salinas</t>
  </si>
  <si>
    <t xml:space="preserve">964 </t>
  </si>
  <si>
    <t>964 - Construcción Gasoducto Ruta 7  Localidades Varias</t>
  </si>
  <si>
    <t>568-000</t>
  </si>
  <si>
    <t>3760</t>
  </si>
  <si>
    <t>3760 - A Determinar Obras Varias Sin Discriminar Localidades Varias</t>
  </si>
  <si>
    <t>569-000</t>
  </si>
  <si>
    <t>Policia Ambiental</t>
  </si>
  <si>
    <t>3761</t>
  </si>
  <si>
    <t>3761 - A Determinar Obras Varias Sin Discriminar Localidades Varias</t>
  </si>
  <si>
    <t>572</t>
  </si>
  <si>
    <t>572-001</t>
  </si>
  <si>
    <t>1416</t>
  </si>
  <si>
    <t>1416 - Provisión Agua Potable Villa Del Totoral</t>
  </si>
  <si>
    <t>1419</t>
  </si>
  <si>
    <t>1419 - Provisión Agua Potable La Carlota</t>
  </si>
  <si>
    <t>1424</t>
  </si>
  <si>
    <t>1424 - Provisión Agua Potable Rio Cuarto</t>
  </si>
  <si>
    <t>2369</t>
  </si>
  <si>
    <t>2369 - Abastecimiento Agua Potable Tio  Pujio Gral San Martin</t>
  </si>
  <si>
    <t>2372</t>
  </si>
  <si>
    <t>2372 - Abastecimiento Agua Potable Mendiolaza Dto Colon</t>
  </si>
  <si>
    <t>2373</t>
  </si>
  <si>
    <t>2373 - Abastecimiento Agua Potable Calmayo Dto Calamuchita</t>
  </si>
  <si>
    <t>2375</t>
  </si>
  <si>
    <t>2375 - Abastecimiento Agua Potable Las Albahacas Dto Rio Iv</t>
  </si>
  <si>
    <t>2379</t>
  </si>
  <si>
    <t>2379 - Abastecimiento Agua Potable El Tio Dto San Justo</t>
  </si>
  <si>
    <t>FINALIZADA</t>
  </si>
  <si>
    <t>2381</t>
  </si>
  <si>
    <t>2381 - Abastecimiento Agua Potable Achiras Dto Rio Iv</t>
  </si>
  <si>
    <t>2383</t>
  </si>
  <si>
    <t>2383 - Abastecimiento Agua Potable Coronel Bulnes Dto Rio Iv</t>
  </si>
  <si>
    <t>2389</t>
  </si>
  <si>
    <t>2389 - Abastecimiento Agua Potable Jose De La Dormida Tulumba</t>
  </si>
  <si>
    <t>2475</t>
  </si>
  <si>
    <t>2475 - Abastecimiento Agua Potable El Brete Dto Cruz Del Eje</t>
  </si>
  <si>
    <t>2783</t>
  </si>
  <si>
    <t>2783 - Provisión De Agua Potable  De Ballesteros Sud, Dpto. Unión</t>
  </si>
  <si>
    <t>2785</t>
  </si>
  <si>
    <t>2785 - Provisión De Agua Potable De La Puerta, Dpto. Río Primero</t>
  </si>
  <si>
    <t>2786</t>
  </si>
  <si>
    <t>2786 - Provisión De Agua Potable De Chaján, Dpto. Río Iv</t>
  </si>
  <si>
    <t>3144</t>
  </si>
  <si>
    <t>3144 - Construcción Obras Varias Sin Discriminar - Agua Potable Cordoba</t>
  </si>
  <si>
    <t>3170</t>
  </si>
  <si>
    <t>3170 - Construcción Agua Potable  Villa Concepción Del Tío</t>
  </si>
  <si>
    <t>3171</t>
  </si>
  <si>
    <t>3171 - Construcción Agua Potable  Succo</t>
  </si>
  <si>
    <t>3337</t>
  </si>
  <si>
    <t>3337 - Provisión De Agua Potable Para La  Localidad De Manfredi</t>
  </si>
  <si>
    <t>572-002</t>
  </si>
  <si>
    <t>1426</t>
  </si>
  <si>
    <t>1426 - Construcción Desagues Cloacales Las Varillas</t>
  </si>
  <si>
    <t>1429</t>
  </si>
  <si>
    <t>1429 - Construcción Desagues Cloacales Ordoñez</t>
  </si>
  <si>
    <t>1432</t>
  </si>
  <si>
    <t>1432 - Construcción Desagues Cloacales Malagueño</t>
  </si>
  <si>
    <t>2393</t>
  </si>
  <si>
    <t>2393 - Construcción Cloacas Altos De Chipion  Dto San Justo</t>
  </si>
  <si>
    <t>2394</t>
  </si>
  <si>
    <t>2394 - Construcción Cloacas Berrotaran Dto Rio Iv</t>
  </si>
  <si>
    <t>2402</t>
  </si>
  <si>
    <t>2402 - Construcción Cloacas Tancacha Dto Tercero Arriba</t>
  </si>
  <si>
    <t>2417</t>
  </si>
  <si>
    <t>2417 - Construcción Cloacas Inriville Dto Marcos Juarez</t>
  </si>
  <si>
    <t>2419</t>
  </si>
  <si>
    <t>2419 - Construcción Cloacas Devoto Dto San Justo</t>
  </si>
  <si>
    <t>2423</t>
  </si>
  <si>
    <t>2423 - Construcción Cloacas Las Perdices Dto Tercero Arriba</t>
  </si>
  <si>
    <t>2432</t>
  </si>
  <si>
    <t>2432 - Construcción Cloacas Panaholma Dto San Alberto</t>
  </si>
  <si>
    <t>2439</t>
  </si>
  <si>
    <t>2439 - Construcción Cloacas Vicuña Maquena Dto Rio Iv</t>
  </si>
  <si>
    <t>2442</t>
  </si>
  <si>
    <t>2442 - Construcción Cloacas Canals Dto Union</t>
  </si>
  <si>
    <t>2449</t>
  </si>
  <si>
    <t>2449 - Construcción Cloacas Laborde Dto Union</t>
  </si>
  <si>
    <t>2451</t>
  </si>
  <si>
    <t>2451 - Construcción Cloacas Alejandro Roca Dto Juarez Celman</t>
  </si>
  <si>
    <t>2461</t>
  </si>
  <si>
    <t>2461 - Construcción Cloacas La Playosa Gral San Martin</t>
  </si>
  <si>
    <t>2467</t>
  </si>
  <si>
    <t>2467 - Construcción Cloacas General Cabrera Dto Juarez Celman</t>
  </si>
  <si>
    <t>2471</t>
  </si>
  <si>
    <t>2471 - Construcción Cloacas Villa Huidogro Dto Gral Roca</t>
  </si>
  <si>
    <t>3054</t>
  </si>
  <si>
    <t>3054 - Construcción Cloacas Alicia - San Justo Alicia</t>
  </si>
  <si>
    <t>3060</t>
  </si>
  <si>
    <t>3060 - Construcción Nexo Cloacal Barrio Las Lilas - Córdoba Capital Las Lilas</t>
  </si>
  <si>
    <t>3068</t>
  </si>
  <si>
    <t>3068 - Construcción Cloacas Italó - San Justo Italó</t>
  </si>
  <si>
    <t>3098</t>
  </si>
  <si>
    <t>3098 - Construcción Cloacas  V° Carlos Paz</t>
  </si>
  <si>
    <t>3146</t>
  </si>
  <si>
    <t>3146 - Construcción Obras Varias Sin Discriminar - Cloacas Cordoba</t>
  </si>
  <si>
    <t>3172</t>
  </si>
  <si>
    <t>3172 - Construcción Cloacas Las Vertientes Dpto Rio Cuarto</t>
  </si>
  <si>
    <t>3173</t>
  </si>
  <si>
    <t>3173 - Construcción Cloacas Villa Concepción Del Tío Dpto San Justo</t>
  </si>
  <si>
    <t>3175</t>
  </si>
  <si>
    <t>3175 - Construcción Cloacas Las Acequias Dpto Rio Cuarto</t>
  </si>
  <si>
    <t>3177</t>
  </si>
  <si>
    <t>3177 - Construcción Cloacas Las Peñas Dpto Totoral</t>
  </si>
  <si>
    <t>3178</t>
  </si>
  <si>
    <t>3178 - Construcción Cloacas General Deheza Dpto Juarez Celman</t>
  </si>
  <si>
    <t>3227</t>
  </si>
  <si>
    <t>3227 - Construcción Cloacas Cruz Del Eje</t>
  </si>
  <si>
    <t>3338</t>
  </si>
  <si>
    <t>3338 - Desarrollo De Cloacas Para La Localidad De Luca</t>
  </si>
  <si>
    <t>3697</t>
  </si>
  <si>
    <t>3697 - Construcción  Nexo De Interconexion Barrios Chingolo 1 Y 2, Villa Retiro, Ciudad De Los Cuartetos Y Chachapoyas  Cordoba Capital</t>
  </si>
  <si>
    <t>3698</t>
  </si>
  <si>
    <t>3698 - Construcción  Nexos Cloacales De La Ciudad De Cordoba    Cordoba</t>
  </si>
  <si>
    <t>3699</t>
  </si>
  <si>
    <t>3699 - Construcción  Casitas Cloacas Planta Compacta   Embalse De Rio Tercero</t>
  </si>
  <si>
    <t>3730</t>
  </si>
  <si>
    <t>3730 - Construcción  Planta Y Colectores Cloacales Cordoba Capital - Nexos Varios  Cordoba</t>
  </si>
  <si>
    <t xml:space="preserve">838 </t>
  </si>
  <si>
    <t>838 - A DETERMINAR PLANTA DEPURADORA DE LIQUIDOS CLOACALES LA CALERA</t>
  </si>
  <si>
    <t>574-000</t>
  </si>
  <si>
    <t>1532</t>
  </si>
  <si>
    <t>1532 - Construcción Acueducto Ruta 4 Huanchilla</t>
  </si>
  <si>
    <t>2407</t>
  </si>
  <si>
    <t>2407 - Perforación Subalvea Charbonier  Dpto Punilla</t>
  </si>
  <si>
    <t>2409</t>
  </si>
  <si>
    <t>2409 - Perforación Subalvea Los Reartes Dpto Calamuchita</t>
  </si>
  <si>
    <t>2424</t>
  </si>
  <si>
    <t>2424 - Construcción Nueva Cisterna De Agua Potable La Granja Dpto Colon</t>
  </si>
  <si>
    <t>2805</t>
  </si>
  <si>
    <t>2805 - Sistematización De Agua Potable Sector Las Jarillas</t>
  </si>
  <si>
    <t>2827</t>
  </si>
  <si>
    <t>2827 - Perforación , Impulsiones Y Cisternas De Almacenamiento Para Provisión De Agua Potable Huerta Grande</t>
  </si>
  <si>
    <t>3050</t>
  </si>
  <si>
    <t>3050 - Construcción Toma De Emergencia Para La Planta Potabilizadora  La Calera</t>
  </si>
  <si>
    <t>3052</t>
  </si>
  <si>
    <t>3052 - Construcción Obra De Refuerzo A Sistema De Abastecimiento De Agua A Planta Potabilizadora La Falda</t>
  </si>
  <si>
    <t>3053</t>
  </si>
  <si>
    <t>3053 - Construcción Captación Y Bombeo Las Chacras  La Paz</t>
  </si>
  <si>
    <t>3057</t>
  </si>
  <si>
    <t>3057 - Construcción Cisterna Y Bombeo   Valle De Anisacate</t>
  </si>
  <si>
    <t>3059</t>
  </si>
  <si>
    <t>3059 - Construcción Refacción Planta  Agua De Los Hoyos Agua De Los Hoyos</t>
  </si>
  <si>
    <t>3062</t>
  </si>
  <si>
    <t>3062 - Construcción Cambio Del Tanque De Agua De La Rinconada De Los Hoyos Y Nueva Perforación Los Hoyos</t>
  </si>
  <si>
    <t>3078</t>
  </si>
  <si>
    <t>3078 - Construcción Readecuación De Red De Distribución Las Rabonas 1º Etapa Las Rabonas</t>
  </si>
  <si>
    <t>3080</t>
  </si>
  <si>
    <t>3080 - Reconstrucción Readecuación Captación La Serranita La Serranita</t>
  </si>
  <si>
    <t>3132</t>
  </si>
  <si>
    <t>3132 - Construcción Obras De Emergencia Sin Discriminar ( Agua Potable La Cumbre , Agua Potable Estacion General Paz) - General Paz La Cumbre - General Paz</t>
  </si>
  <si>
    <t>3134</t>
  </si>
  <si>
    <t>3134 - Construcción Perforación, Bombeos Y Nexos Para Abastecimiento De Agua Potable- La Cumbre- Córdoba La Cumbre</t>
  </si>
  <si>
    <t>3348</t>
  </si>
  <si>
    <t>3348 - Provisión De Agua Potable A  Localidades Del Dpto. San Javier</t>
  </si>
  <si>
    <t>3349</t>
  </si>
  <si>
    <t>3349 - Provisión Obras De Refuerzo Para Provisión De Agua Potable A  Bialet Massé</t>
  </si>
  <si>
    <t>3350</t>
  </si>
  <si>
    <t>3350 - Perforación Para Provisión De Agua Potable -  Paraje La Puerta</t>
  </si>
  <si>
    <t>3351</t>
  </si>
  <si>
    <t>3351 - Provisión De Agua Potable A  Pozo Nuevo</t>
  </si>
  <si>
    <t>3353</t>
  </si>
  <si>
    <t>3353 - Provisión De Agua Potable A  Los Cocos</t>
  </si>
  <si>
    <t>3355</t>
  </si>
  <si>
    <t>3355 - Adquisición De Cañerías Y Accesorios Para Obras  Por Administración</t>
  </si>
  <si>
    <t>3359</t>
  </si>
  <si>
    <t>3359 - Provisión De Agua Potable Para La  Localidad De San Clemente</t>
  </si>
  <si>
    <t>3360</t>
  </si>
  <si>
    <t>3360 - Provisión De Agua Potable Para La  Localidad De Toledo</t>
  </si>
  <si>
    <t>3361</t>
  </si>
  <si>
    <t>3361 - Desarrollo De Nuevas Captaciones Subálveas Y Nexo De Alimentación De Agua Potable -  La Granja - Dpto. Colón</t>
  </si>
  <si>
    <t>3362</t>
  </si>
  <si>
    <t>3362 - Mejoramiento Del Sistema De Agua Potable En La  Loc. De Salsipuedes - Dpto. Colón</t>
  </si>
  <si>
    <t>3365</t>
  </si>
  <si>
    <t>3365 - Provisión De Agua Potable A  Parajes Piedritas Amontonadas, Río Seco E Iglesia Vieja</t>
  </si>
  <si>
    <t>3394</t>
  </si>
  <si>
    <t>3394 - Perforación Para Provisión De Agua Potable A Localidades De Departamentos Colón Y Santa María</t>
  </si>
  <si>
    <t>3395</t>
  </si>
  <si>
    <t>3395 - Provisión De Agua Potable Paraje 4 Vientos</t>
  </si>
  <si>
    <t>3396</t>
  </si>
  <si>
    <t>3396 - Ampliación Del Sistema De Abastecimiento De Agua - Localidad De Melo</t>
  </si>
  <si>
    <t>3397</t>
  </si>
  <si>
    <t>3397 - Provisión De Agua Potable  A Estancia Vieja</t>
  </si>
  <si>
    <t>3400</t>
  </si>
  <si>
    <t>3400 - Construcción Acueducto Principal Oeste - Nono</t>
  </si>
  <si>
    <t>3401</t>
  </si>
  <si>
    <t>3401 - Construcción Nuevas Captaciones De Agua Potable -  Sistema Sierras Chicas</t>
  </si>
  <si>
    <t>3610</t>
  </si>
  <si>
    <t>3610 - Construcción Captación Subálvea Pozo Malvinas Malvinas Argentinas</t>
  </si>
  <si>
    <t>3614</t>
  </si>
  <si>
    <t>3614 - Construcción Estaciones De Bombeo 2 Y 3 - Acueducto Huanchilla - Adelia Maria  Huanchilla - Adelia Maria</t>
  </si>
  <si>
    <t>3617</t>
  </si>
  <si>
    <t>3617 - Ampliación Ampliación Del Sistema De Agua Potable El Arañado El Arañado</t>
  </si>
  <si>
    <t>3674</t>
  </si>
  <si>
    <t>3674 - Provisión Obras De Provision De Agua Potable Para Localidades Del Departamento San Javier: La Paz, San Javier, San Isidro Y Guanaco Boleado Localidades Del Departamento San Javier: La Paz, San Javier, San Isidro Y Guanaco Boleado</t>
  </si>
  <si>
    <t>3696</t>
  </si>
  <si>
    <t>3696 - Construcción Construcción De Obras Varias Sin Discriminar - Sistemas De Agua Potable Departamentos Varios</t>
  </si>
  <si>
    <t>605-000</t>
  </si>
  <si>
    <t>3767</t>
  </si>
  <si>
    <t>3767 - A Determinar Obras Varias Sin Discriminar Localidades Varias</t>
  </si>
  <si>
    <t>849-1</t>
  </si>
  <si>
    <t>1319 Construcción Gasoductos Troncales Provincia De Córdoba</t>
  </si>
  <si>
    <t>3391 Provisión Remanente Obras Ejecutadas - Gasoductos</t>
  </si>
  <si>
    <t>849-4</t>
  </si>
  <si>
    <t>1417 Ampliación Y Reordenam. Sistema De Provisión De Agua Potable Cruz Del Eje</t>
  </si>
  <si>
    <t>1420 Provisión Agua Potable Laboulaye</t>
  </si>
  <si>
    <t>1455 Construcción Acueducto Sierras Chicas Norte</t>
  </si>
  <si>
    <t>1456 Construcción Acueducto Punilla Sur</t>
  </si>
  <si>
    <t>1457 Construcción Acueducto Traslasierras</t>
  </si>
  <si>
    <t>1458 Construcción Acueducto Alta Gracia - Valle Alegre</t>
  </si>
  <si>
    <t>1461 Construcción Acueducto Pichanas - El Chacho</t>
  </si>
  <si>
    <t>1462 Construcción Acueducto Altos De Chipion-La Para</t>
  </si>
  <si>
    <t>1463 Construcción Acueducto Rio Seco (Del Norte - Rio Dulce La Rinconada)</t>
  </si>
  <si>
    <t>1464 Construcción Acueducto Tanti</t>
  </si>
  <si>
    <t>2124 Provisión Remanente Obras Ejecutadas - Acueductos Y Agua Potable</t>
  </si>
  <si>
    <t>2366 Abastecimiento Agua Potable Villa Ciudad Parque Calamuchita</t>
  </si>
  <si>
    <t>2386 Abastecimiento Agua Potable Tulumba Dto Tulumba</t>
  </si>
  <si>
    <t>2387 Abastecimiento Agua Potable Huinca Renanco Dto Gral Roca</t>
  </si>
  <si>
    <t>2388 Abastecimiento Agua Potable Cuenca Media Dto Varios</t>
  </si>
  <si>
    <t>2784 Provisión De Agua Potable De General Deheza, Dpto. Juarez Célman</t>
  </si>
  <si>
    <t>3168 Construcción Agua Potable Bengolea</t>
  </si>
  <si>
    <t>3169 Construcción Agua Potable Salsacate</t>
  </si>
  <si>
    <t>3358 Desarrollo Obras De Agua Potable Para Loc. De Dptos. Zona Noroeste</t>
  </si>
  <si>
    <t>3578 Construcción Acueducto Parana - San Francisco</t>
  </si>
  <si>
    <t>3597 Construcción Acueducto La Laguna - Pasco - Ticino La Laguna - Pasco - Ticino</t>
  </si>
  <si>
    <t>849-5</t>
  </si>
  <si>
    <t>1428 Construcción Planta Depuradora De Liq. Cloacales Y Nexo Con Obra De Descarga Pilar</t>
  </si>
  <si>
    <t>1431 Construcción Desagues Cloacales Almafuerte</t>
  </si>
  <si>
    <t>1434 Construcción Desagues Cloacales La Carlota</t>
  </si>
  <si>
    <t>1437 Construcción Desagues Cloacales Alta Gracia</t>
  </si>
  <si>
    <t>1438 Construcción Desagues Cloacales Tanti</t>
  </si>
  <si>
    <t>1439 Construcción Desagues Cloacales Brinkmann</t>
  </si>
  <si>
    <t>1441 Adquisición Estación Depuradora De Aguas Residuales Ciudad De Rio Cuarto</t>
  </si>
  <si>
    <t>1483 Construcción Colectora Troncal Cloacas La Calera - Rio Ceballos</t>
  </si>
  <si>
    <t>1484 Construcción Colectores Y Planta Depuradora De Liquidos Cloacales Ciudad De Cordoba - Dpto Capital</t>
  </si>
  <si>
    <t>1891 Construcción Colector Sur - Nueva Cloaca Máxima - Ampliac Planta Depuradora San Francisco</t>
  </si>
  <si>
    <t>1893 Construcción Obras De Cloaca Cuenca Media - Cosquín - Bialer Masse - Sta María De Punilla</t>
  </si>
  <si>
    <t>2392 Construcción Cloacas San Marcos Sur Union</t>
  </si>
  <si>
    <t>2395 Construcción Cloacas Oliva Dto Tercero Arriva</t>
  </si>
  <si>
    <t>2397 Construcción Cloacas Santa Rosa De Calamuchita Dto Calamuchita</t>
  </si>
  <si>
    <t>2400 Construcción Cloacas Colonia Caroya Dto Colon</t>
  </si>
  <si>
    <t>2404 Construcción Cloacas Chacon Gral San Martin</t>
  </si>
  <si>
    <t>2408 Construcción Cloacas Villa General Belgrano Dto Calamuchita</t>
  </si>
  <si>
    <t>2410 Construcción Cloacas Guatimozin Dto Marcos Juarez</t>
  </si>
  <si>
    <t>2412 Construcción Cloacas Balnearias Dto San Justo</t>
  </si>
  <si>
    <t>2415 Construcción Cloacas Hernando Dto Tercero Arriba</t>
  </si>
  <si>
    <t>2425 Construcción Cloacas Miramar Dto San Justo</t>
  </si>
  <si>
    <t>2426 Construcción Cloacas Marull Dto San Justo</t>
  </si>
  <si>
    <t>2428 Construcción Clocas Rio Primero Dto Rio Primero</t>
  </si>
  <si>
    <t>2430 Construcción Cloacas Santa Rosa De Rio Primero Dto Rio Primero</t>
  </si>
  <si>
    <t>2435 Construcción Cloacas Villa Del Dique Dto Calamuchita</t>
  </si>
  <si>
    <t>2437 Construcción Cloacas Mina Clavero Y Cura Brochero Dto San Alberto</t>
  </si>
  <si>
    <t>2440 Construcción Cloacas Noetinger Dto Varios</t>
  </si>
  <si>
    <t>2441 Construcción Cloacas Alcira Gigena Rio Iv</t>
  </si>
  <si>
    <t>2444 Construcción Cloacas Ucacha Dto Juarez Celman</t>
  </si>
  <si>
    <t>2446 Construcción Cloacas Corral De Busto Dto Marcos Juarez</t>
  </si>
  <si>
    <t>2447 Construcción Cloacas La Para Dto Rio Primero</t>
  </si>
  <si>
    <t>2454 Construcción Cloacas Ticino Gral San Martin</t>
  </si>
  <si>
    <t>2463 Construcción Cloacas Buchardo Gral Roca</t>
  </si>
  <si>
    <t>2465 Construcción Cloacas La Laguna Gral San Martin</t>
  </si>
  <si>
    <t>2472 Construcción Cloacas Porteñas Reacondicionamiento Planta Y Obra De Descarga Dto San Justo</t>
  </si>
  <si>
    <t>2473 Construcción Cloacas Villa Fontana Est Bombeo, Impulsion, Planta Depuradora De Obra Dto Rio Primero</t>
  </si>
  <si>
    <t>2491 Construcción Cloacas Morrison Dpto Union</t>
  </si>
  <si>
    <t>3056 Construcción Construcción De Colector Su 1Ra Y 2Da Etapa Rio Cuarto Rio Cuarto</t>
  </si>
  <si>
    <t>3065 Construcción Cloacas Melo Melo</t>
  </si>
  <si>
    <t>3071 Construcción Cloacas La Francia - San Justo La Francia</t>
  </si>
  <si>
    <t>3094 Construcción Cloacas Sampacho</t>
  </si>
  <si>
    <t>3095 Construcción Cloacas Estacion Juarez Celman</t>
  </si>
  <si>
    <t>3096 Construcción Cloacas Arias</t>
  </si>
  <si>
    <t>3097 Construcción Cloacas Cruz Alta</t>
  </si>
  <si>
    <t>3099 Construcción Cloacas Calchin</t>
  </si>
  <si>
    <t>3100 Construcción Cloacas Rio Segundo</t>
  </si>
  <si>
    <t>3103 Construcción Cloacas Jesus Maria</t>
  </si>
  <si>
    <t>3104 Construcción Cloacas Obispo Trejo</t>
  </si>
  <si>
    <t>3105 Construcción Cloacas Sacanta</t>
  </si>
  <si>
    <t>3106 Construcción Cloacas James Craik</t>
  </si>
  <si>
    <t>3107 Construcción Cloacas Jovita</t>
  </si>
  <si>
    <t>3108 Construcción Cloacas Coronel Baigorria</t>
  </si>
  <si>
    <t>3109 Construcción Cloacas Las Higueras</t>
  </si>
  <si>
    <t>3110 Construcción Cloacas Arroyito</t>
  </si>
  <si>
    <t xml:space="preserve">3111 Construcción Cloacas La Tordilla </t>
  </si>
  <si>
    <t xml:space="preserve">3112 Construcción Cloacas Pincen </t>
  </si>
  <si>
    <t xml:space="preserve">3113 Construcción Cloacas Laboulaye </t>
  </si>
  <si>
    <t xml:space="preserve">3174 Construcción Cloacas Alto Alegre Dpto Union </t>
  </si>
  <si>
    <t>3176 Construcción Cloacas Ballesteros Dpto Union</t>
  </si>
  <si>
    <t>3195 Construcción Cloacas Villa Transito Dpto San Justo</t>
  </si>
  <si>
    <t>3392 Provisión Remanente Obras Ejecutadas - Ss Sanitarios</t>
  </si>
  <si>
    <t>849-6</t>
  </si>
  <si>
    <t>634 Sistematización Desagües Pluviales De La Cuenca Avellaneda San Francisco</t>
  </si>
  <si>
    <t>1506 Ampliación Y Mejoramiento Desagües Pluviales Ciudad De Cordoba</t>
  </si>
  <si>
    <t>1511 Construcción Desagüe B° Jardin Norte, Valacco Y Descarga Del Rio 4° Rio Cuarto</t>
  </si>
  <si>
    <t>2097 Construcción Desagües Pluviales Zona Centro De La Ciudad Villa María</t>
  </si>
  <si>
    <t>2431 Construcción Pluviales San Francisco (Independencia Y Jose Ing. B° La Millca) Dpto San Justo</t>
  </si>
  <si>
    <t>2443 Construcción Pluviales Villa Cura Brochero Dpto San Alberto</t>
  </si>
  <si>
    <t>3028 Mejoramiento Sistema De Riego Rio Los Sauces</t>
  </si>
  <si>
    <t>3079 Reconstrucción Revestimiento Nuevo Canal De Riego Comunitario Soto Soto</t>
  </si>
  <si>
    <t>3114 Construcción Desagüe Pluvial Urbano Aliviador Microcentro Calle Gaudard Y Conexión Desagüe Existente - Rio Cuarto</t>
  </si>
  <si>
    <t>3115 Construcción Desagüe Pluvial Urbano Aliviador Microcentro Calle Arturo M. Bas - Roque Saenz Peña Y Conexion Desagüe Av. Presidente Peron -Rio Cuarto</t>
  </si>
  <si>
    <t>3225 Mejoramiento Optimización Sist Desagües Pluviales Y Limpieza, Mejora Y Protección Sectorizada De La Margen Sur Del Río Cuarto- La Carlota - 1</t>
  </si>
  <si>
    <t>3393 Provisión Remanente Obras Ejecutadas - Pluviale</t>
  </si>
  <si>
    <t>3579 Mejoramiento Canal A Cielo Abierto Los Molinos - Cordoba</t>
  </si>
  <si>
    <t>3582 Mejoramiento Canal Maestro Norte</t>
  </si>
  <si>
    <t>3583 Construcción Canal Maestro Norte Entre Calle Viracocha Y Donato Alvarez Calle Viracocha Y Donato Alvarez</t>
  </si>
  <si>
    <t>3595 Refuncionalización Refuncionalización De Descargador De Fondo Embalse De Río</t>
  </si>
  <si>
    <t>990-0</t>
  </si>
  <si>
    <t>526 Rehabilitación Integral Canal Los Molinos - Córdoba Localidades Varias</t>
  </si>
  <si>
    <t>OBRA</t>
  </si>
  <si>
    <t>ORGANISMO / FUENTE 2020</t>
  </si>
  <si>
    <t>PRESUPUESTO 2020</t>
  </si>
  <si>
    <t>ACUEDUCTO PARANÁ - SAN FRANCISCO</t>
  </si>
  <si>
    <t xml:space="preserve">QATAR - EMIRATOS ARABES </t>
  </si>
  <si>
    <t>ACUEDUCTO RÍO SECO (DEL NORTE - DEL RÍO DULCE A LA RINCONADA)</t>
  </si>
  <si>
    <t>FONDO ABU DHABI</t>
  </si>
  <si>
    <t>ACUEDUCTO TRASLASIERRA</t>
  </si>
  <si>
    <t>CIUDAD DE CÓRDOBA, DESAGÜES TRONCALES (DPTO. CAPITAL)</t>
  </si>
  <si>
    <t>CANAL DE RIEGO MARGEN IZQUIERDA PICHANAS - ETAPA II</t>
  </si>
  <si>
    <t>PROSAP</t>
  </si>
  <si>
    <t>NUEVO CANAL DE RIEGO MARGEN IZQUIERDA DE CRUZ DEL EJE</t>
  </si>
  <si>
    <t>REFUNCIONALIZACIÓN DE DESCARGADOR DE FONDO EMBALSE DE RÍO TERCERO - ETAPA II- DPTO CALAMUCHITA</t>
  </si>
  <si>
    <t>REHABILITACIÓN INTEGRAL CANAL LOS MOLINOS - CÓRDOBA LOCALIDADES VARIAS</t>
  </si>
  <si>
    <t>RENTAS GENERALES</t>
  </si>
  <si>
    <t>REFUNCIONALIZACIÓN DE DESCARGADORES DE FONDO EMBALSE ETAPA I</t>
  </si>
  <si>
    <t>READECUACION Y MANTENIMIENTO SISTEMA HÍDRICO DEVOTO - RÍO IV Y ARROYO SALADILLO</t>
  </si>
  <si>
    <t>REVESTIMIENTO DE CANAL DE RIEGO LAS TAPIAS - SISTEMA BAÑADOS DE SOTO</t>
  </si>
  <si>
    <t>DESAGUE PLUVIAL URBANO ALIVIADOR MICROCENTRO CALLE DR. GAUDARD - ENTRE SAN MARTIN Y CONEXION CON DESAGUES AV. PTE. PERON OESTE - RIO CUARTO</t>
  </si>
  <si>
    <t>OBRAS DE READECUACIÓN Y MANTENIMIENTO DE CANALES DE LA PROVINCIA DE CÓRDOBA. AÑO 2020. ZONA III</t>
  </si>
  <si>
    <t>OBRAS DE READECUACIÓN Y MANTENIMIENTO DE CANALES DE LA PROVINCIA DE CÓRDOBA. AÑO 2020. ZONA II</t>
  </si>
  <si>
    <t>OBRAS DE READECUACIÓN Y MANTENIMIENTO DE CANALES DE LA PROVINCIA DE CÓRDOBA. AÑO 2020. ZONA IV</t>
  </si>
  <si>
    <t>Readecuación Reservorio N°3 La Picasa</t>
  </si>
  <si>
    <t>FFIH</t>
  </si>
  <si>
    <t xml:space="preserve">READECUACIÓN Y PROTECCIÓN CONTRA EROSIONES TRAMO MEDIO CANAL HUANCHILLA - PACHECO DE MELO. DPTO JUAREZ CELMAN  </t>
  </si>
  <si>
    <t>OBRAS DE MEJORAMIENTO DEL SISTEMA DE RIEGO DEL RÍO LOS SAUCES</t>
  </si>
  <si>
    <t>PLUVIALES SAN FRANCISCO (INDEPENDENCIA Y JOSE ING. B° LA MILLCA)</t>
  </si>
  <si>
    <t>OBRAS DE READECUACIÓN Y MANTENIMIENTO DE CANALES DE LA PROVINCIA DE CÓRDOBA. AÑO 2020. ZONA I</t>
  </si>
  <si>
    <t>SRH40</t>
  </si>
  <si>
    <t>MEJORAS EN LA TOMA DEL SISTEMA DE RIEGO MARGEN DERECHA DE SOTO</t>
  </si>
  <si>
    <t>OBRAS DE READECUACIÓN Y MANTENIMIENTO DE CANALES DE LA PROVINCIA DE CÓRDOBA. AÑO 2019. ZONA IV</t>
  </si>
  <si>
    <t>NUEVAS PERFORACIONES SAN FRANCISCO DEL CHAÑAR</t>
  </si>
  <si>
    <t>OBRAS DE READECUACIÓN Y MANTENIMIENTO DE CANALES DE LA PROVINCIA DE CÓRDOBA. AÑO 2019. ZONA III</t>
  </si>
  <si>
    <t>READECUACIÓN DE ALCANTARILLA Y ESTRUCTURAS DE CONTROL PARA CONDUCCIÓN DE EXCEDENTES HÍDRICOS (CRUCE RUTA 10 - INGRESO A LAS ISLETILLAS)</t>
  </si>
  <si>
    <t>REFACCIÓN PLANTA DE AGUA DE LOS HOYOS</t>
  </si>
  <si>
    <t>3647-1</t>
  </si>
  <si>
    <t>READECUACIÓN CANAL CARRILOBO Y ARROYO CALCHIN</t>
  </si>
  <si>
    <t>AMPLIACIÓN DEL SISTEMA DE ABASTECIMIENTO DE AGUA - LOCALIDAD DE MELO</t>
  </si>
  <si>
    <t>OBRAS DE READECUACIÓN Y MANTENIMIENTO DE CANALES DE LA PROVINCIA DE CÓRDOBA. AÑO 2019. ZONA II</t>
  </si>
  <si>
    <t xml:space="preserve">PERFORACIONES PARA AGUA POTABLE EN SALSIPUEDES Y CABANA </t>
  </si>
  <si>
    <t>PROVISIÓN DE AGUA POTABLE A PARAJE 4 VIENTOS</t>
  </si>
  <si>
    <t>PROVISIÓN DE AGUA POTABLE A PLAZA SAN FRANCISCO</t>
  </si>
  <si>
    <t>EJECUCIÓN DE MICROEMBALSES PARA EL ORDENAMIENTO HÍDRICO DE LOS ESCURRIMIENTOS HÍDRICOS EN LA CUENCA LA INVERNADA NORTE Y SUR. DPTO RÍO CUARTO</t>
  </si>
  <si>
    <t>H2020-47</t>
  </si>
  <si>
    <t>REVESTIMIENTO NUEVO CANAL DE RIEGO COMUNITARIO SOTO</t>
  </si>
  <si>
    <t>MANTENIMIENTO DE CANALES DE RIEGO ZONA NO AÑO 2019</t>
  </si>
  <si>
    <t>ADQUISICION DE CAÑERIAS Y ACCESORIOS PARA EJECUCIÓN DE OBRAS POR ADMINISTRACIÓN</t>
  </si>
  <si>
    <t>NUEVA CISTERNA MONTE LEÑA</t>
  </si>
  <si>
    <t>SISTEMA DE RESERVAS ACUEDUCTO PICHANAS - EL CHACHO</t>
  </si>
  <si>
    <t>CONVENIO PARA AYUDA ECONOMICA PROYECTO "CONTROL ESCURRIMIENTOS CUENCA HERNANDO - LAS PEÑAS SUR"</t>
  </si>
  <si>
    <t xml:space="preserve">NUEVA CISTERNA CABALANGO </t>
  </si>
  <si>
    <t>PROVISIÓN DE AGUA POTABLE A PARAJES PIEDRITAS AMONTONADAS, RÍO SECO E IGLESIA VIEJA</t>
  </si>
  <si>
    <t>CONTROL DE ESCURRIMIENTO CUENCA HERNANDO NORTE - LAS PEÑAS II</t>
  </si>
  <si>
    <t>OBRAS DE READECUACIÓN Y MANTENIMIENTO DE CANALES DE LA PROVINCIA DE CÓRDOBA. AÑO 2019. ZONA I</t>
  </si>
  <si>
    <t>AMPLIACIÓN DEL SISTEMA DE AGUA POTABLE EL ARAÑADO</t>
  </si>
  <si>
    <t>3639-2</t>
  </si>
  <si>
    <t>OBRA N°3: MANTENIMIENTO CAUCE DEL RÍO SUQUÍA (TRAMO I) AÑO 2018</t>
  </si>
  <si>
    <t>7 MICROEMBALSES CUENCA DPTO RIO CUARTO</t>
  </si>
  <si>
    <t>6 MICROEMBALSES CUENCA CONSORCIO EL TALA</t>
  </si>
  <si>
    <t>MICROEMBALSES CUENCA VASCO CHICO</t>
  </si>
  <si>
    <t>CONSTRUCCION DE MICROEMBALSES EN LA SUBCUENCA " MOSUC MAYU " PERTENECIENTE AL AREA DEL CONSORCIO DE CONSERVACION DE SUELOS TEGUA ARRIBA."</t>
  </si>
  <si>
    <t>PLUVIALES VILLA CURA BROCHERO</t>
  </si>
  <si>
    <t>MEJORA DEL SISTEMA DE AGUA POTABLE TINOCO</t>
  </si>
  <si>
    <t>CONSTRUCCIÓN RESERVORIO Nº 3 LA PICASA</t>
  </si>
  <si>
    <t>SISTEMATIZACIÓN CUENCA MIOTTI Y CANAL PLUVIAL ESTE DE MARCOS JUÁREZ</t>
  </si>
  <si>
    <t>LIMPIEZA DE CAUCE RÍO SECO EN VILLA DE MARÍA DE RÍO SECO</t>
  </si>
  <si>
    <t>MICROEMBALSES CUENCA ALTA PUNTA DEL AGUA</t>
  </si>
  <si>
    <t>LIMPIEZA Y READECUACIÓN INTEGRAL DE MÁRGENES DEL RÍO SUQUÍA. TRAMO CENTRO CÍVICO-CIRCUNVALACIÓN ESTE</t>
  </si>
  <si>
    <t>NUEVAS CAPTACIONES DE AGUA POTABLE - SISTEMA SIERRAS CHICAS</t>
  </si>
  <si>
    <t>NEXO AGUA POTABLE HOTELES UTE - EMBALSE</t>
  </si>
  <si>
    <t>NACIÓN AGUA</t>
  </si>
  <si>
    <t xml:space="preserve"> SISTEMATIZACIÓN DESAGÜES RIO TERCERO</t>
  </si>
  <si>
    <t>3639-3</t>
  </si>
  <si>
    <t>OBRA N° 4 - MANTENIMIENTO CAUCE DEL RÍO SUQUÍA (TRAMO II) AÑO 2018</t>
  </si>
  <si>
    <t>MEJORA DEL SISTEMA DE AGUA POTABLE VILLA EL CHACAY</t>
  </si>
  <si>
    <t>SISTEMATIZACIÓN CUENCA ESCUELA RURAL HIPÓLITO YRIGOYEN, AL ARROYO EL CHATO (ZONA RURAL DE PASCANAS)</t>
  </si>
  <si>
    <t>3134-1</t>
  </si>
  <si>
    <t>PERFORACIÓN Y NEXO DE IMPULSIÓN SECTOR SUR LA CUMBRE</t>
  </si>
  <si>
    <t xml:space="preserve">MICROEMBALSE CUENCA OESTE CARCAVA CANAL LAS ISLETILLAS </t>
  </si>
  <si>
    <t>MICROEMBALSE CUENCA SUDOESTE LAS PEÑAS SUR</t>
  </si>
  <si>
    <t>PROVIIÓN DE AGUA POTABLE A ESCUELA SABATTINI (COMUNA SAN ROQUE)</t>
  </si>
  <si>
    <t>OBRA DE REFUERZO A SISTEMA DE ABASTECIMIENTO DE AGUA A PLANTA POTABILIZADORA LA FALDA</t>
  </si>
  <si>
    <t>DESAGÜE PLUVIAL ZONA CENTRO (SALDÁN)</t>
  </si>
  <si>
    <t>PROVISION DE AGUA POTABLE A POZO NUEVO</t>
  </si>
  <si>
    <t>NEXO AGUA POTABLE EN EMBALSE - UTE DPTO. CALAMUCHITA</t>
  </si>
  <si>
    <t>3639-1</t>
  </si>
  <si>
    <t>OBRA N°1: READECUACIÓN Y LIMPIEZA DE CANALES DEL SISTEMA DE RIEGO CAPITAL (ZONA NORTE) AÑO 2018</t>
  </si>
  <si>
    <t xml:space="preserve">PROTECCIÓN DE MARGENES RÍO TERCERO TRAMO URBANO - CIUDAD DE BELL VILLE </t>
  </si>
  <si>
    <t>CONVENIO PARA PUESTA EN VALOR DEL DIQUE LA VIÑA</t>
  </si>
  <si>
    <t>REFUNCIONALIZACIÓN DE AZUD Y SISTEMA DE RIEGO PISCO HUASI</t>
  </si>
  <si>
    <t>NUEVAS CAPTACIONES SUBÁLVEAS Y NEXO DE ALIMENTACION DE AGUA POTABLE - LA GRANJA - DPTO. COLON</t>
  </si>
  <si>
    <t>OBRA N°2: READECUACIÓN Y LIMPIEZA DE CANALES DEL SISTEMA DE RIEGO CAPITAL (ZONA SUR)</t>
  </si>
  <si>
    <t>DESAGÜE PLUVIAL URBANO ALIVIADOR MICROCENTRO CALLE ARTURO M. BAS – ROQUE SAENZ PEÑA Y CONEXION DESAGÜE AV. PRESIDENTE PERON -RIO CUARTO</t>
  </si>
  <si>
    <t>TOMA DE EMERGENCIA PARA PLANTA POTABILIZADORA LA CALERA</t>
  </si>
  <si>
    <t>CAPTACIÓN SUBÁLVEA POZO MALVINAS</t>
  </si>
  <si>
    <t>SISTEMATIZACIÓN DE DESAGÜES PLUVIALES DE LA CIUDAD DE SAN FRANCISCO - CUENCA AVELLANEDA</t>
  </si>
  <si>
    <t>Ampliación Planta Potabilizadora  Bouwer</t>
  </si>
  <si>
    <t>SISTEMA DE LAGUNAS DE RETARDO SIERRAS CHICAS (E-53)</t>
  </si>
  <si>
    <t>SISTEMATIZACIÓN CUENCA BAJA RÍOS PINTO Y CARNERO</t>
  </si>
  <si>
    <t>PERFORACIONES Y MEJORA EN CAPTACIÓN SUBÁLVEA-CHARBONIER- DPTO. PUNILLA</t>
  </si>
  <si>
    <t>REPARACIÓN INTEGRAL ACUEDUCTO Ø3000 ABASTECIMIENTO NORTE A LA CIUDAD DE CÓRDOBA</t>
  </si>
  <si>
    <t xml:space="preserve">REFUNCIONALIZACIÓN Y PUESTA EN VALOR DE ELEMENTOS DE MANIOBRA Y DESCARGA EN DIQUES Y EMBALSES DE LA PROVINCIA </t>
  </si>
  <si>
    <t>DESAGÜES LOCALIDAD DE DESPEÑADEROS</t>
  </si>
  <si>
    <t>PRESAS DE REGULACION RÍO SANTA CATALINA</t>
  </si>
  <si>
    <t>NUEVAS PERFORACIONES, IMPULSIONES Y CISTERNAS DE ALMACENAMIENTO PARA PROVISIÓN DE AGUA POTABLE - HUERTA GRANDE</t>
  </si>
  <si>
    <t>SIFÓN DE CRUCE RÍO SECO (SACHAMUYO), ALCANTARILLAS RÍO TALA Y OBRAS MENORES.</t>
  </si>
  <si>
    <t>MEJORAS EN EL SISTEMA DE RIEGO ALMAFUERTE</t>
  </si>
  <si>
    <t>VÁLVULAS Y PUENTE CANAL DEL SISTEMA DE RIEGO ALMAFUERTE</t>
  </si>
  <si>
    <t>MANTENIMIENTO CAUCE RÍO SUQUÍA (TRAMO 1 - TRAMO 2) 2018</t>
  </si>
  <si>
    <t>OBRAS DE MEJORAMIENTO DEL SISTEMA DE RIEGO DEL DIQUE CRUZ DEL EJE</t>
  </si>
  <si>
    <t>CAPTACIÓN Y BOMBEO LAS CHACRAS (LA PAZ)</t>
  </si>
  <si>
    <t>ESTACIONES DE BOMBEO MIRAMAR</t>
  </si>
  <si>
    <t>MEJORA DE COMPUERTA DE AZUD VILLA DE MARÍA DE RÍO SECO Y LIMPIEZA E ILUMINACIÓN DEL PERILAGO</t>
  </si>
  <si>
    <t>READECUACIÓN DE RED DE DISTRIBUCIÓN LAS RABONAS 1º ETAPA</t>
  </si>
  <si>
    <t>READECUACIÓN CAPTACIÓN LA SERRANITA</t>
  </si>
  <si>
    <t>OBRAS EN SISTEMAS DE RIEGO SIN DISCRIMINAR</t>
  </si>
  <si>
    <t>DESAGÜES PLUVIALES UNQUILLO</t>
  </si>
  <si>
    <t>DESAGÜES PLUVIALES COLONIA CAROYA 2º ETAPA</t>
  </si>
  <si>
    <t>DESAGÜE EN LA LOCALIDAD DE MOLINARI</t>
  </si>
  <si>
    <t>Construcción Obras Varias Sin Discriminar - Presas Cordoba</t>
  </si>
  <si>
    <t>PRESA DE REGULACIÓN CUENCA A° LAS PEÑAS SUR</t>
  </si>
  <si>
    <t>PRESA DE REGULACIÓN PIEDRAS BLANCAS</t>
  </si>
  <si>
    <t>OBRA DE EMERGENCIA: CONSTRUCCION DE MICROEMBALSE DE RETARDO TEMPORARIO PARA EL ORDENAMIENTO HIDRICO DE LA CUENCA DEL CAMPILLO SISTEMA GRAL ROCA</t>
  </si>
  <si>
    <t>SISTEMATIZACIÓN DE CUENCA ZONA NORTE DE VILLA MARÍA Y BALLESTEROS - CANAL Nº1</t>
  </si>
  <si>
    <t>PROVISIÓN DE AGUA POTABLE A LOS COCOS Y VILLA GIARDINO</t>
  </si>
  <si>
    <t>AGUA POTABLE - PROGRAMA NORTE Y OESTE CORDOBES (NOC)</t>
  </si>
  <si>
    <t>Provisión Remanente Obras Ejecutadas  - Pluviales</t>
  </si>
  <si>
    <t>PROVISIÓN DE AGUA POTABLE A ESTANCIA VIEJA Y SANTA CRUZ DEL LAGO</t>
  </si>
  <si>
    <t>ACUEDUCTO PRINCIPAL OESTE (NONO)</t>
  </si>
  <si>
    <t>REFUNCIONALIZACION DESCARGADORES DE FONDO DIQUE PICHANAS Y DIQUE MAL PASO</t>
  </si>
  <si>
    <t>REFUNCIONALIZACION DE COMPUERTAS FLOTANTES Y ELEMENTOS DE SEGURIDAD DEL DIQUE BOCA DEL RIO</t>
  </si>
  <si>
    <t>MEJORAS CANAL A CIELO ABIERTO LOS MOLINOS - CORDOBA</t>
  </si>
  <si>
    <t xml:space="preserve">OBRAS DE MEJORAS EN EL CANAL MAESTRO NORTE </t>
  </si>
  <si>
    <t>MEJORAS DE ELEMNTOS DE MANIOBRAS Y DE SEGURIDAD DEL DIQUE LA QUINTANA</t>
  </si>
  <si>
    <t>ALUMBRADO DEL DIQUE LOS MOLINOS</t>
  </si>
  <si>
    <t>AZUD RIO CONLARA</t>
  </si>
  <si>
    <t>ACUEDUCTO LA LAGUNA - PASCO - TICINO</t>
  </si>
  <si>
    <t>READECUACIÓN OBRA DE ADUCCIÓN SISTEMA DE AGUA ALTA GRACIA - VALLE ALEGRE - VILLA DEL PRADO</t>
  </si>
  <si>
    <t>SISTEMATIZACIÓN DE CUENCA CANAL COLONIA AMALIA - CAÑADA JEANMAIRE. DPTO SAN JUSTO</t>
  </si>
  <si>
    <t>SISTEMATIZACIÓN DE CUENCAS ZONA COLONIA MALBERTINA. DPTO SAN JUSTO</t>
  </si>
  <si>
    <t>PLAN DE AMPLIACIÓN DE CISTERNAS ACUEDUCTO VILLA MARÍA - LABOULAYE</t>
  </si>
  <si>
    <t>OBRAS DE REFUERZO ACUEDUCTOS DEL SUDESTE</t>
  </si>
  <si>
    <t>EXTENSIÓN DESAGUES CALLE RUCCHI  - BARRIO ROQUE SANEZ PEÑA - VILLA MARÍA</t>
  </si>
  <si>
    <t>DESAGUES CALLE BRASIL - MORTEROS</t>
  </si>
  <si>
    <t>SISTEMATIZACIÓN DE CUENCAS - SUBCUENCA "0" Y SUBCUENCA "3". DPTO MARCOS JUÀREZ</t>
  </si>
  <si>
    <t>ESTACIONES DE BOMBEO 2 Y 3 - ACUEDUCTO HUANCHILLA - ADELA MARIA</t>
  </si>
  <si>
    <t>DESAGÜES PLUVIALES EL ARAÑADO</t>
  </si>
  <si>
    <t>ORDENAMIENTO HÍDRICO EN CUENCAS DEPARTAMENTOS RÍO SEGUNDO Y SAN JUSTO</t>
  </si>
  <si>
    <t>SISTEMATIZACIÓN Y CONTROL DE EXCEDENTES HÍDRICOS DEPARTAMENTOS MARCOS JUAREZ Y UNIÓN</t>
  </si>
  <si>
    <t>REGULACIÓN DE EXCEDENTES HÍDRICOS EN REGIÓN DEPARTAMENTO ROQUE SAENZ PEÑA Y GRAL ROCA</t>
  </si>
  <si>
    <t>SISTEMATIZACIÓN, REGULACIÓN Y ORDENAMIENTO HÍDRICO EN CUENCAS DEL CENTRO DE LA PROVINCIA DE CÓRDOBA</t>
  </si>
  <si>
    <t>OBRAS DE READECUACIÓN DE CAUCES NATURALES DEPARTAMENTO CALAMUCHITA - SANTA MARÍA - PUNILLA</t>
  </si>
  <si>
    <t>SISTEMATIZACIÓN DE EXCEDENTES HÍDRICOS - EJECUCIÓN DE 10 MICROEMBALSES DE RETARDO - SUBCUENCA HIDROGRÁFICA AL NORTE DEL RÍO JESÚS MARÍA</t>
  </si>
  <si>
    <t>SISTEMATIZACIÓN DE EXCEDENTES HÍDRICOS - EJECUCIÓN DE NUEVE MICROEMBALSES DE RETARDO TEMPORARIO - SUBCUENCA HIDROGRÁFICA MEDIA AL OESTE DEL RÍO CARNERO</t>
  </si>
  <si>
    <t>REFUNCIONALIZACION Y OPTIMIZACIÓN DEL FUNCIONAMIENTO HIDRÁULICO DE LA CUENCA N.O DE S.M LASPIUR</t>
  </si>
  <si>
    <t>SISTEMATIZACIÓN Y CONTROLDE EXCEDENTES EN CUENCA DEL RESERVORIO N°1 LA PICASA - PROTECCIÓN CONTRA INUNDACUIONES LOCALIDAD DE MELO. DPTO ROQUE SAENZ PEÑA</t>
  </si>
  <si>
    <t>SISTEMATIZACIÓN CUENCA DE APORTE DEL ARROYO SUCO - LOCALIDAD DE BULNES - DPTO RIO CUARTO</t>
  </si>
  <si>
    <t>SISTEMATIZACIÓN DE DRENAJE Y CONTROL DE INUNDACIONES LOCALIDAD DE ITALO. DPTO GRAL ROCA</t>
  </si>
  <si>
    <t>SISTEMATIZACIÓN CUENCA ALTA ARROYO CALCHÍN</t>
  </si>
  <si>
    <t>SISTEMATIZACIÓN DE CUENCA DE APORTE ARROYO LAS JUNTURAS</t>
  </si>
  <si>
    <t>OBRA DE MANTENIMIENTO Y LIMPIEZA DE ARROYO SALDAN - RIO CEBALLOS Y UNQUILLO</t>
  </si>
  <si>
    <t>SISTEMATIZACIÓN DE CUENCAS - READECUACIÓN Y LIMPIEZA DE CANALES CONSORCIO CANALERO RUTA PROVINCIAL N° 2</t>
  </si>
  <si>
    <t>PERFORACIÓN PARA PROVISIÓN DE AGUA POTABLE- ESTACIÓN JUÁREZ CELMAN - (DPTO. COLON )</t>
  </si>
  <si>
    <t>OBRAS DE PROVISION DE AGUA POTABLE PARA LOCALIDADES DEL DEPARTAMENTO SAN JAVIER: LA PAZ, SAN JAVIER, SAN ISIDRO Y GUANACO BOLEADO</t>
  </si>
  <si>
    <t>CONSTRUCCIÓN DE MICROEMBALSES DE RETENCIÓN TEMPORARIOS EN CUENCAS ESTRATÉGICAS DE LA PROVINCIA</t>
  </si>
  <si>
    <t>Refuncionalización  Ordenamiento Hídrico De Cuencas - Región Inriville, Gral. Baldissera E Isla Verde  Región Inriville, Gral.  Isla Verde</t>
  </si>
  <si>
    <t>PROVISION DE AGUA POTABLE A VILLA CAÑADA DEL SAUCE</t>
  </si>
  <si>
    <t>CAPTACIÓN SUBÁLVEA RÍO QUILPO (SAN MARCOS SIERRA)</t>
  </si>
  <si>
    <t>SISTEMATIZACIÓN DE CUENCAS - CONSTRUCCIÓN DE CANALES OBRA SISTEMATIZACION DE LA CUENCA SUR DE LA REMONTA AL ARROYO EL CHATO ¿ SISTEMATIZACION DE LA CUENCA LABORDE ¿ WENCESLAO ESCALANTE</t>
  </si>
  <si>
    <t>MEJORA DEL SISTEMA DE AGUA POTABLE VILLA DE SOTO</t>
  </si>
  <si>
    <t>OBRA DE READECUACIÓN Y CONTROL DE CARCAVAS DEPARTAMENTO TERCERO ARRIBA Y RIO CUARTO</t>
  </si>
  <si>
    <t>EJECUCION DE VERTEDERO Y PROTECCION DE CIERRE TOMA SISTEMA DE RIEGO SACHAMUYO</t>
  </si>
  <si>
    <t>MEJORA DE SISTEMA DE AGUA POTABLE TOSNO Y CIENAGA DEL CORO</t>
  </si>
  <si>
    <t>OBRA DE PROTECCION Y CONTROL DE INUNDACIONES LOCALIDAD DE GUATIMOZIN</t>
  </si>
  <si>
    <t>NEXO DE IMPULSIÓN Y MEJORAS EN SISTEMA DE AGUA POTABLE SANTA ELENA</t>
  </si>
  <si>
    <t>SISTEMATIZACIÓN DE CUENCAS - CONSTRUCCIÓN DE CANALES NORESTE PUEBLO ITALIANO</t>
  </si>
  <si>
    <t>ORDENAMIENTO CUENCAS HÍDRICAS DEPARTAMENTO GENERAL SAN MARTÍN</t>
  </si>
  <si>
    <t>PRFORACIONES Y OBRAS ACCESORIAS EN LOCALIDADES DE LOS CHAÑARITOS, RINCÓN, MATORRALES Y PIQUILLÍN</t>
  </si>
  <si>
    <t>CANAL MONTE LEÑA AL RIO TERCERO</t>
  </si>
  <si>
    <t>READECUACIÓN DE TRAZA ACUEDUCTO SAN FRANCISCO - MORTEROS EN LA LOCALIDAD DE PORTEÑA</t>
  </si>
  <si>
    <t>SISTEMATIZACIÓN ESCURRIMIENTOS COLONIA SAN BARTOLOMÉ A LA CAÑADA JANEMARIE - DEPARTAMENTO SAN JUSTO</t>
  </si>
  <si>
    <t>PERFORACIÓN Y CISTERNA AERÓDROMO VILLA DOLORES</t>
  </si>
  <si>
    <t>SISTEMATIZACIÓN ESCURRMIENTOS LOCALIDAD QUEBRACHO HERRADO - DEPARTAMENTO SAN JUSTO</t>
  </si>
  <si>
    <t>PERFORACIÓN Y MEJORAS EN SISTEMA DE AGUA POTABLE ALCIRA GIGENA</t>
  </si>
  <si>
    <t>ORDENAMIENTO HIDRICO EN CUENCAS DEPARTAMENTOS RIO SEGUNDO Y SAN JUSTO - LOCALIDAD CARRILOBO</t>
  </si>
  <si>
    <t>OBRAS DE MANTENIMIENTO DIQUE LA FALDA</t>
  </si>
  <si>
    <t xml:space="preserve">DESAGÜE EMBALSE </t>
  </si>
  <si>
    <t>PUENTES Y PIMPIEZA CANAL SUR DE LEONES</t>
  </si>
  <si>
    <t>OBRA DE PROTECCION URBANA CONTRA INUNDACIONES - ZONA NORTE DE BELL VILLE</t>
  </si>
  <si>
    <t>SISTEMATIZACION ARROYO ALGODÓN - TRAMO CANAL DESVIADOR - CANAL LITIN TORTUGA</t>
  </si>
  <si>
    <t>SISTEMATIZACIÓN CUENCA MEDIA Y ALTA DEPARTAMENTO RIO CUARTO</t>
  </si>
  <si>
    <t>SISTEMATIZACIÓN CUENCA HÍDRICA NORESTE DEPARTAMENTO RIO PRIMERO Y SAN JUSTO</t>
  </si>
  <si>
    <t>SISTEMATIZACION CUENCA ALTA ARROYO ALGODÓN - AFLUENTE ARROYO TOTORALEJO - DPTO. TERCERO ARRIBA</t>
  </si>
  <si>
    <t>SISTEMATIZACION Y ORDENAMIENTO HIDRICO ARROYO FALDA DEL CARMEN Y SUS AFLUENTES</t>
  </si>
  <si>
    <t>CANAL NORTE VILLA CONSEPCIÓN DEL TÍO AL RIO PLUSJUNTA</t>
  </si>
  <si>
    <t>ACUEDUCTO SUR ALTA GRACIA</t>
  </si>
  <si>
    <t>NUEVAS CAPTACIONES SUBALVEAS LOS MOLINOS</t>
  </si>
  <si>
    <t>"CONTROL ESCURRIMIENTOS - CUENCA ARROYO RL TALA - DPTO. TERCERO ARRIBA".-</t>
  </si>
  <si>
    <t>MICROEMBALSE CUENCA SUROESTE LAS GAMAS</t>
  </si>
  <si>
    <t>CONSTRUCCIÓN Y REPARACIÓN DE NEXOS Y REDES CLOACALES DE LOS BARRIOS CIUDAD.</t>
  </si>
  <si>
    <t>2382-1</t>
  </si>
  <si>
    <t>SISTEMATIZACIÓN, REGULACIÓN DE LOS EXCEDENTES HÍDRICOS Y PROTECCIÓN CONTRA INUNDACIONES DE LA LOCALIDAD DE ONAGOITY - DPTO. GRAL ROCA</t>
  </si>
  <si>
    <t>3565-A</t>
  </si>
  <si>
    <t>MANTENIMIENTO DE CANALES DE RIEGO ZONA NO AÑO 2020</t>
  </si>
  <si>
    <t>3622-1</t>
  </si>
  <si>
    <t>OBRAS DE EMERGENCIA DEPARTAMENTO RÍO SEGUNDO Y TERCERO ARRIBA</t>
  </si>
  <si>
    <t>3625-1</t>
  </si>
  <si>
    <t>SISTEMATIZACIÓN, REGULACIÓN Y ORDENAMIENTO HIDRICO EN CUENCAS DEL CENTRO DE LA PROVINCIA DE CÓRDOBA - LOC. LOS ZORROS</t>
  </si>
  <si>
    <t>3647-2</t>
  </si>
  <si>
    <t>SISTEMATIZACIÓN, REGULACIÓN Y ORDENAMIENTO HÍDRICO EN CUENCAS DEL CENTRO DE LA PROVINCIA. DE CÓRDOBA - CALCHÍN OESTE, PLAZA COLAZO Y COLAZO</t>
  </si>
  <si>
    <t>3660-1</t>
  </si>
  <si>
    <t>COBERTURA PARA LIMPIEZA DE CANALES DEL SISTEMA DE RIEGO CAPITAL - ZONA NORTE CAPITAL- NUEVA</t>
  </si>
  <si>
    <t>H2020-23</t>
  </si>
  <si>
    <t>SERVICIO DE TAPONAMIENTO Y DESOBSTRUCCIÓN DE OBRAS HÍDRICAS CLANDESTINAS EN ZONA II DE LA PCIA DE CBA, 2018 (RENGLON Nº: 1)</t>
  </si>
  <si>
    <t>H2020-24</t>
  </si>
  <si>
    <t>SERVICIO DE TAPONAMIENTO Y DESOBSTRUCCIÓN DE OBRAS HÍDRICAS CLANDESTINAS EN ZONA III DE LA PCIA DE CBA, 2018 (RENGLON Nº: 2)</t>
  </si>
  <si>
    <t>H2020-25</t>
  </si>
  <si>
    <t>SERVICIO DE TAPONAMIENTO Y DESOBSTRUCCIÓN DE OBRAS HÍDRICAS CLANDESTINAS EN ZONA IV DE LA PCIA DE CBA, 2018 (RENGLÓN Nº: 3)</t>
  </si>
  <si>
    <t>VILLA MARIA (DESAGÜES PLUVIALES ZONA CENTRO)</t>
  </si>
  <si>
    <t>PROVISIÓN DE AGUA POTABLE A SAN CLEMENTE (DPTO. SANTA MARÍA)</t>
  </si>
  <si>
    <t>PROVISIÓN DE AGUA POTABLE A TOLEDO</t>
  </si>
  <si>
    <t>SISTEMATIZACIÓN DE CUENCAS - CONSTRUCCIÓN DE CANALES-SISTEMATIZACIÓN LAGUNAS DE RETARDO Y SISTEMATIZACIÓN DE CUENCA PERIURBANA SAN AGUSTIN</t>
  </si>
  <si>
    <t>MICROEMBALSES DE RETARDO SANTA CATALINA ESTE. DPTO RÍO CUARTO</t>
  </si>
  <si>
    <t>EJECUCION DE SIETE (7) MICROEMBALSES DE RETARDO TEMPORARIO (MRT) PARA EL ORDENAMIENTO DE LAS CUENCAS HIDROGRAFICAS DE LA REGION SUDOESTE DEL DEPARTAMENTO GRAL. ROCA - ETAPA I</t>
  </si>
  <si>
    <t>MICROEMBALSES DE RETARDO TEMPORARIO PARA EL ORDENAMIENTO Y REGULACIÓN DE CAUDALES CUENCA LA PARAGUAYA</t>
  </si>
  <si>
    <t>CONSTRUCCIÓN COLECTORA TRONCAL CLOACAS LA CALERA - RIO CEBALLOS (SIERRAS CHICAS 1)</t>
  </si>
  <si>
    <t>FONDO ARABE - OPEP</t>
  </si>
  <si>
    <t>CLOACAS TANTI (CUENCA OESTE)</t>
  </si>
  <si>
    <t>CLOACAS MINA CLAVERO</t>
  </si>
  <si>
    <t>1483-1</t>
  </si>
  <si>
    <t>CONSTRUCCIÓN COLECTORA TRONCAL CLOACAS LA CALERA - RIO CEBALLOS (SIERRAS CHICAS 2)</t>
  </si>
  <si>
    <t>Villa El Libertador (Segunda Etapa Convenio más resto)</t>
  </si>
  <si>
    <t>BID 4312</t>
  </si>
  <si>
    <t>CLOACAS SANTA ROSA DE CALAMUCHITA</t>
  </si>
  <si>
    <t>Villa Carlos Paz (complemento de 1° etapa)</t>
  </si>
  <si>
    <t>San Francisco - Barrio La Milka-San Francisco de Asis-San Cayetano- colector 1</t>
  </si>
  <si>
    <t>La Calera - Barrio Bruno Stoecklin</t>
  </si>
  <si>
    <t>Cloacas Arroyito</t>
  </si>
  <si>
    <t>La Calera - Intercountry (LOS ALAMOS)</t>
  </si>
  <si>
    <t>Cloacas ​Jesús María</t>
  </si>
  <si>
    <t>La Calera - Cuesta Colorada</t>
  </si>
  <si>
    <t>CLOACAS OLIVA</t>
  </si>
  <si>
    <t>BID 2929</t>
  </si>
  <si>
    <t>CLOACAS COLONIA CAROYA</t>
  </si>
  <si>
    <t>3816-1</t>
  </si>
  <si>
    <t>La Calera - Centro</t>
  </si>
  <si>
    <t>CLOACAS LABOULAYE</t>
  </si>
  <si>
    <t xml:space="preserve">Saneamiento Cuenca Sur Dique San Roque </t>
  </si>
  <si>
    <t>Estacion de Bombeo Barrio Bicentenario - Río Cuarto</t>
  </si>
  <si>
    <t>Agua Potable Río Cuarto (Galerías Filtrantes, acueducto, reservas)</t>
  </si>
  <si>
    <t xml:space="preserve"> CONSTRUCCIÓN DESAGUES CLOACALES ALTA GRACIA</t>
  </si>
  <si>
    <t>AGUA POTABLE ACHIRAS</t>
  </si>
  <si>
    <t>Barrio Banda Norte - Río Cuarto</t>
  </si>
  <si>
    <t>Construcción de colector SUR 1ra y 2da etapa Rio Cuarto</t>
  </si>
  <si>
    <t>Agua Potable Potrero de Garay</t>
  </si>
  <si>
    <t>SAN PEDRO</t>
  </si>
  <si>
    <t>CLOACAS BERROTARÁN</t>
  </si>
  <si>
    <t>LAS ACEQUIAS</t>
  </si>
  <si>
    <t>Barrio Alberdi - Río Cuarto</t>
  </si>
  <si>
    <t>AGUA POTABLE MENDIOLAZA</t>
  </si>
  <si>
    <t>AGUA POTABLE SAN JOSÉ DE LA DORMIDA</t>
  </si>
  <si>
    <t>CLOACAS DEVOTO</t>
  </si>
  <si>
    <t>VALLE HERMOSO</t>
  </si>
  <si>
    <t>CLOACAS ALEJANDRO ROCA</t>
  </si>
  <si>
    <t>ADUCCIÓN DE AGUA CRUDA, REACONDICIONAMIENTO Y AMPLIACIÓN DE LA PLANTA POTABILIZADORA DE LA CIUDAD DE CRUZ DEL EJE</t>
  </si>
  <si>
    <t>CLOACAS INRIVILLE</t>
  </si>
  <si>
    <t>AGUA POTABLE HUINCA RENACO</t>
  </si>
  <si>
    <t>APRHI</t>
  </si>
  <si>
    <t>PROVISIÓN AGUA POTABLE VILLA DEL TOTORAL</t>
  </si>
  <si>
    <t>OBJETO: “CAPTACIÓN, IMPULSIÓN, CISTERNA DE ALMACENAMIENTO Y SALA DE CLORACIÓN – PROVISIÓN AGUA POTABLE DE LA LOCALIDAD DE VILLA TULUMBA (DPTO. TULUMBA)</t>
  </si>
  <si>
    <t>CLOACAS LAS PERDICES</t>
  </si>
  <si>
    <t>CLOACAS GENERAL CABRERA</t>
  </si>
  <si>
    <t>CLOACAS LA CARLOTA</t>
  </si>
  <si>
    <t>CLOCAS LAS VARILLAS</t>
  </si>
  <si>
    <t>PROVISIÓN DE AGUA POTABLE DE LA LOCALIDAD DE GENERAL DEHEZA - DEPARTAMENTO DE JUAREZ CELMAN</t>
  </si>
  <si>
    <t>CLOACAS LABORDE</t>
  </si>
  <si>
    <t>3098-1</t>
  </si>
  <si>
    <t>CLOACAS VILLA CARLOS PAZ - ETAPA 1</t>
  </si>
  <si>
    <t>CONSTRUCCIÓN DESAGUES CLOACALES MALAGUEÑO</t>
  </si>
  <si>
    <t>CLOACAS VILLA HUIDOBRO</t>
  </si>
  <si>
    <t xml:space="preserve"> A DETERMINAR OPERACION Y MANTENIMIENTO DEL SERVICIO DE AGUA POTABLE A LOCALIDADES VARIAS</t>
  </si>
  <si>
    <t>AGUA POTABLE A LA LOCALIDAD DE SANTA ROSA DE RÍO PRIMERO</t>
  </si>
  <si>
    <t>PROVISION DE AGUA POTABLE A LA CARLOTA</t>
  </si>
  <si>
    <t>PROVISION DE AGUA POTABLE A LABOULAYE</t>
  </si>
  <si>
    <t>PROVISIÓN AGUA POTABLE RIO CUARTO - CHAJAN</t>
  </si>
  <si>
    <t>CONSTRUCCIÓN DESAGUES CLOACALES ORDOÑEZ</t>
  </si>
  <si>
    <t>CONSTRUCCIÓN DESAGUES CLOACALES ALMAFUERTE</t>
  </si>
  <si>
    <t>CONSTRUCCIÓN DESAGUES CLOACALES BRIKMAN</t>
  </si>
  <si>
    <t>AGUA POTABLE VILLA CIUDAD PARQUE</t>
  </si>
  <si>
    <t>AGUA POTABLE WASHINGTON</t>
  </si>
  <si>
    <t xml:space="preserve">AGUA POTABLE CORONEL BULNES </t>
  </si>
  <si>
    <t>AGUA POTABLE CUENCA MEDIA</t>
  </si>
  <si>
    <t>CLOACAS SAN MARCOS SUR</t>
  </si>
  <si>
    <t>CLOACAS TANCACHA</t>
  </si>
  <si>
    <t>CLOACAS CHAZÓN</t>
  </si>
  <si>
    <t>CLOACAS VILLA GENERAL BELGRANO</t>
  </si>
  <si>
    <t>CLOACAS BALNEARIA</t>
  </si>
  <si>
    <t>CLOACAS LAS ARRIAS</t>
  </si>
  <si>
    <t>CLOACAS MIRAMAR</t>
  </si>
  <si>
    <t>CLOACAS MARULL</t>
  </si>
  <si>
    <t>CLOACAS RÍO PRIMERO</t>
  </si>
  <si>
    <t>CLOACAS SANTA ROSA RÍO PRIMERO</t>
  </si>
  <si>
    <t>CLOACAS PANAHOLMA</t>
  </si>
  <si>
    <t>CLOACAS VILLA DEL DIQUE- DEPARTAMENTO CALAMUCHITA</t>
  </si>
  <si>
    <t>CLOACAS NOETINGER</t>
  </si>
  <si>
    <t>CLOACAS ALCIRA GIGENA</t>
  </si>
  <si>
    <t>CLOACAS UCACHA</t>
  </si>
  <si>
    <t>CLOACAS CORRAL DE BUSTOS</t>
  </si>
  <si>
    <t>CLOACAS LA PARA</t>
  </si>
  <si>
    <t>CLOACAS TICINO</t>
  </si>
  <si>
    <t>CLOACAS LA PLAYOSA</t>
  </si>
  <si>
    <t>CLOACAS BUCHARDO</t>
  </si>
  <si>
    <t>CLOACAS LA LAGUNA</t>
  </si>
  <si>
    <t>SISTEMA DE RED CLOACAL, AMPLIACIÓN, ESTACIÓN DE BOMBEO, CAÑERÍA DE IMPULSIÓN, READECUACIÓN PLANTA DEPURADORA DE LÍQUIDOS CLOACALES - LOCALIDAD DE PORTEÑA (DPTO. SAN JUSTO)</t>
  </si>
  <si>
    <t>CLOACAS VILLA FONTANA EST DE BOMBEO, IMPULSIÓN, PLANTA DEPURADORA Y OBRA DESCARGA</t>
  </si>
  <si>
    <t>AGUA POTABLE EL BRETE</t>
  </si>
  <si>
    <t>CLOACAS MORRISON</t>
  </si>
  <si>
    <t>AGUA POTABLE BALLESTEROS SUR</t>
  </si>
  <si>
    <t>PERFORACIONES Y OBRAS COMPLEMENTARIAS PARA ABASTECIMIENTO DE AGUA POTABLE EN LOCALIDADES DEL DPTO. RÍO PRIEMERO - LA PUERTA</t>
  </si>
  <si>
    <t>CLOACAS ALICIA - SAN JUSTO</t>
  </si>
  <si>
    <t>Nexo Cloacal Barrio las LILAS - CÓRDOBA CAPITAL</t>
  </si>
  <si>
    <t>Cloacas Melo</t>
  </si>
  <si>
    <t>Cloacas La Francia - San Justo</t>
  </si>
  <si>
    <t>CLOACAS SAMPACHO</t>
  </si>
  <si>
    <t>CLOACAS CRUZ ALTA</t>
  </si>
  <si>
    <t>CLOACAS VILLA CARLOS PAZ</t>
  </si>
  <si>
    <t>CLOACAS CALCHÍN</t>
  </si>
  <si>
    <t>Cloacas Coronel Baigorria</t>
  </si>
  <si>
    <t xml:space="preserve">CLOACAS PINCEN </t>
  </si>
  <si>
    <t>Construcción Obras Varias Sin Discriminar - Agua Potable Cordoba</t>
  </si>
  <si>
    <t>Agua Potable ​​Bengolea</t>
  </si>
  <si>
    <t>AGUA POTABLE VILLA CONCEPCIÓN DEL TÍO</t>
  </si>
  <si>
    <t>AGUA POTABLE SUCCO</t>
  </si>
  <si>
    <t>CLOACAS ALTO ALEGRE</t>
  </si>
  <si>
    <t>CLOACA BALLESTEROS</t>
  </si>
  <si>
    <t>CLOACAS  VILLA TRANSITO - DPTO SAN JUSTO</t>
  </si>
  <si>
    <t>Agua potable Italó - San Justo</t>
  </si>
  <si>
    <t>PROVISIÓN AGUA POTABLE MANFREDI</t>
  </si>
  <si>
    <t>CLOACAS LUCA</t>
  </si>
  <si>
    <t>Nexo de interconexion Barrios Chingolo 1 y 2, Villa Retiro, Ciudad de los cuartetos y Chachapoyas</t>
  </si>
  <si>
    <t>PLANTA Y COLECTORES CLOACALES CORDOBA CAPITAL - Nexos varios</t>
  </si>
  <si>
    <t>A Determinar Obras Varias Sin Discriminar Localidades Varias - SERV PÚBLICOS</t>
  </si>
  <si>
    <t>SANEAMIENTO EMBALSE LOS MOLINOS</t>
  </si>
  <si>
    <t>LA CUMBRECITA</t>
  </si>
  <si>
    <t>ABASTECIMIENTO DE GAS NATURAL A MALENA, UNIVERSIDAD NACIONAL RIO CUARTO Y LAS HIGUERAS</t>
  </si>
  <si>
    <t>FRIG</t>
  </si>
  <si>
    <t>RENGLON N° 1 - ZONA N° 1 - LA CRUZ. OBRA: "SISTEMA REGIONAL CALAMUCHITA III"</t>
  </si>
  <si>
    <t>SISTEMA REGIONAL TRASLASIERRA - III ETAPA (VILLA DOLORES, EL PUEBLITO, SAN JAVIER, LA POBLACIÓN, LUYABA, LOMA BOLA, LA RAMADA, CONLARA)</t>
  </si>
  <si>
    <t>2319-1</t>
  </si>
  <si>
    <t>RENGLON N° 2 - ZONA N° 2 - VILLA QUILLINZO. OBRA: "SISTEMA REGIONAL CALAMUCHITA III"</t>
  </si>
  <si>
    <t>2319-2</t>
  </si>
  <si>
    <t>RENGLON N° 3 - ZONA N° 3 - SAN IGNACIO - AMBOY. OBRA: "SISTEMA REGIONAL CALAMUCHITA III"</t>
  </si>
  <si>
    <t>CONSTRUCCIÓN GASODUCTO ASCOCHINGA</t>
  </si>
  <si>
    <t xml:space="preserve"> CONSTRUCCIÓN GASODUCTO UNQUILLO - MENDIOLAZA</t>
  </si>
  <si>
    <t>2319-3</t>
  </si>
  <si>
    <t>RENGLON N° 4 - ZONA N° 4 - VILLA AMANCAY. OBRA: "SISTEMA REGIONAL CALAMUCHITA III"</t>
  </si>
  <si>
    <t>ABASTECIMIENTO DE GAS NATURAL A VILLA SAN ISIDRO Y JOSE DE LA QUINTANA</t>
  </si>
  <si>
    <t xml:space="preserve"> ABASTECIMIENTO DE GAS NATURAL A LAS LOCALIDADES DE BALLESTEROS SUD - LA PALESTINA Y SAIRA</t>
  </si>
  <si>
    <t>“SISTEMA REGIONAL DE GASIFICACIÓN: RUTA 7-IV ETAPA”</t>
  </si>
  <si>
    <t>GASODUCTOS, RAMALES DE ALIMENTACION, Y PLANTAS REDUCTORAS GASODUCTO DE LA COSTA</t>
  </si>
  <si>
    <t xml:space="preserve"> CONSTRUCCIÓN GASODUCTO LABOULAYE / GASODUCTOS RUTA 7 / GASODUCTOS DE ALIMENTACIÓN Y PLANTA REDUCTORA DE PRESIÓN PARA EL ABASTECIMIENTO DE GAS NATURAL A LAS LOCALIDADES DE ALDEA SANTA MARÍA, PUEBLO ITALIANO,VIAMONTE,LA CESIRA Y LABOULAYE.</t>
  </si>
  <si>
    <t>SISTEMA REGIONAL DE GASIFICACIÓN PUNILLA III</t>
  </si>
  <si>
    <t>SISTEMA REGIONAL DE GASIFICACIÓN UNIÓN -  GENERAL SAN MARTÍN</t>
  </si>
  <si>
    <t>SISTEMA REGIONAL DE GASIFICACIÓN RIO CUARTO II</t>
  </si>
  <si>
    <t>SISTEMA REGIONAL DE GASIFICACIÓN TERCERO ARRIBA I</t>
  </si>
  <si>
    <t>SISTEMA REGIONAL DE GASIFICACIÓN TERCERO ARRIBA II</t>
  </si>
  <si>
    <t>Construcción Gasoductos Regionales-Ceprocor Santa Maria</t>
  </si>
  <si>
    <t>Construcción Gasoductos Regionales-Sistema Lucio V. Mansilla Lucio V. Mansilla</t>
  </si>
  <si>
    <t>GASODUCTO Y PLANTA REDUCTORA DE PRESIÓN RIO BAMBA</t>
  </si>
  <si>
    <t>GASODUCTO Y PLANTA REDUCTORA DE PRESIÓN MONTE LEÑA</t>
  </si>
  <si>
    <t xml:space="preserve">  GASIFERO GRAN CÓRDOBA -ABASTECIMIENTO DE GAS NATURAL A LA CALERA - DUMESNIL, MALVINAS ARGENTINAS Y VILLA ESQUIU</t>
  </si>
  <si>
    <t>ABASTECIMIENTO DE GAS NATURAL A LA LOCALIDAD DE MI GRANJA</t>
  </si>
  <si>
    <t>GASODUCTO Y PLANTA REDUCTORA DE PRESIÓN LAS BAJADAS</t>
  </si>
  <si>
    <t>Construcción Obras Varias Sin Discriminar - Gasoductos Cordoba</t>
  </si>
  <si>
    <t>GASODUCTOS Y RAMALES VARIOS</t>
  </si>
  <si>
    <t>SISTEMA REGIONAL CALAMUCHITA - IV ETAPA -SANTA MÓNICA -  YACANTO - LA COSTA</t>
  </si>
  <si>
    <t>ABASTECIMIENTO DE GAS NATURAL A ANISACATE, VILLA CIUDAD PARQUE LOS REARTES, FALDA DEL CARMEN, VILLA DEL PRADO, LOS ESPINILLOS</t>
  </si>
  <si>
    <t>ABASTECIMIENTO DE GAS NATURAL A CAPILLA DEL CARMEN Y RINCÓN</t>
  </si>
  <si>
    <t>GASODUCTO Y PLANTA REDUCTORA DE PRESION SAN ROQUE Y BIALET MASSE</t>
  </si>
  <si>
    <t>GASODUCTO Y PLANTA REDUCTORA DE PRESION COLONIA PROSPERIDAD Y QUEBRACHO HERRADO</t>
  </si>
  <si>
    <t>SISTEMA REGIONAL DE GASIFICACIÓN CALAMUCHITA IV</t>
  </si>
  <si>
    <t>Construcción Gasoductos Regionales-Sistema San José de Las Salinas</t>
  </si>
  <si>
    <t>RAMAL GAS NATURAL EL MANZANO, VILLA CERRO AZUL, LA PAMPA. SIERRAS CHICAS III</t>
  </si>
  <si>
    <t>CHURQUI CAÑADA, COLONIA VICENTE AGÜERO y obras complementarias CÓRDOBA</t>
  </si>
  <si>
    <t>OBRAS DE REPOTENCIAMIENTO - CIUDAD DE CÓRDOBA</t>
  </si>
  <si>
    <t>LOOP DE REFUERZO CAMILO ALDAO, CORRAL DE BUSTOS, MARCOS JUAREZ</t>
  </si>
  <si>
    <t>LOOP DE REFUERZO A LA LOCALIDAD DE MI GRANJA, RAMALES DE DISTRIBUCIÓN A MALVINAS ARGENTINAS Y PARQUE INDUSTRIAL RUCCI Y PARQUE INDUSTRIAL SERRANO</t>
  </si>
  <si>
    <t>ABASTECIMIENTO DE GAS NATURAL LA FALDA DEL CARMEN, VILLA DEL PRADO, LOS CEDROS</t>
  </si>
  <si>
    <t>CONSTRUCCIÓN RAMAL DE ALIMENTACION MI GRANJA II</t>
  </si>
  <si>
    <t>CONSTRUCCIÓN SISTEMA REGIONAL TRASLASIERRA IV ETAPA</t>
  </si>
  <si>
    <t>CONSTRUCCIÓN SISTEMA REGIONAL TRASLASIERRA V ETAPA</t>
  </si>
  <si>
    <t>CONSTRUCCIÓN SISTEMA REGIONAL BELL VILLE</t>
  </si>
  <si>
    <t>CONSTRUCCIÓN SISTEMA REGIONAL MANISERO II</t>
  </si>
  <si>
    <t>PLANTA Y COLECTORES CLOACALES CORDOBA CAPITAL</t>
  </si>
  <si>
    <t>ENHOSA - F11/A DETERMINAR</t>
  </si>
  <si>
    <t>ACUEDUCTO ALTOS DE CHIPION - LA PARA</t>
  </si>
  <si>
    <t>FONDO KUWAITI</t>
  </si>
  <si>
    <t>ACUEDUCTO SIERRAS CHICAS NORTE: INTERCONEXIÓN SALSIPUEDES RÍO CEBALLOS (DPTO. COLÓN)</t>
  </si>
  <si>
    <t>ACUEDUCTO TANTI</t>
  </si>
  <si>
    <t>ACUEDUCTO PICHANAS - EL CHACHO</t>
  </si>
  <si>
    <t>DESAGÜES CLOACALES RIO CUARTO</t>
  </si>
  <si>
    <t>ACUEDUCTO PUNILLA SUR</t>
  </si>
  <si>
    <t>SAN FRANCISCO (CLOACAS)</t>
  </si>
  <si>
    <t>ACUEDUCTO ALTA GRACIA - VALLE ALEGRE</t>
  </si>
  <si>
    <t>1484-2</t>
  </si>
  <si>
    <t>Fibra óptica</t>
  </si>
  <si>
    <t>Gastos de Funcionamiento</t>
  </si>
  <si>
    <t>Programa</t>
  </si>
  <si>
    <t>Código recurso</t>
  </si>
  <si>
    <t>11999900</t>
  </si>
  <si>
    <t>2999900</t>
  </si>
  <si>
    <t>2019900</t>
  </si>
  <si>
    <t>Denominación Recurso</t>
  </si>
  <si>
    <t>Otros Recuperos De Prestamos</t>
  </si>
  <si>
    <t>Otros Fondos No Tributarios Nc (Fondos de Inspeccion)</t>
  </si>
  <si>
    <t>Otras Tasas Retributivas De Servicios Nc</t>
  </si>
  <si>
    <t xml:space="preserve">Estimación Ingresos 2020 </t>
  </si>
  <si>
    <t>Recupero de Prestamos</t>
  </si>
  <si>
    <t>Remanente</t>
  </si>
  <si>
    <t>Propuesto 2020</t>
  </si>
  <si>
    <t>2</t>
  </si>
  <si>
    <t>3</t>
  </si>
  <si>
    <t>Total Corriente</t>
  </si>
  <si>
    <t>Total Bienes de Capital</t>
  </si>
  <si>
    <t>Total 2020 sin partidas 10, 12 y 15</t>
  </si>
  <si>
    <t>Aprobado 2019</t>
  </si>
  <si>
    <t>Vigente 2019</t>
  </si>
  <si>
    <t>Rentas Generales</t>
  </si>
  <si>
    <t>Guardianes Ambientales</t>
  </si>
  <si>
    <t>Apross Guardianes</t>
  </si>
  <si>
    <t>Tarjeta Corporativa Ministerio</t>
  </si>
  <si>
    <t>Toners</t>
  </si>
  <si>
    <t>Fotocopiadoras</t>
  </si>
  <si>
    <t>Servicio de Limpieza</t>
  </si>
  <si>
    <t>Mantenimiento Edilicio</t>
  </si>
  <si>
    <t>Cafeteria</t>
  </si>
  <si>
    <t>Agua Dispensers</t>
  </si>
  <si>
    <t>Guarda Documental</t>
  </si>
  <si>
    <t>Ropa de Trabajo</t>
  </si>
  <si>
    <t>Insumos Librería</t>
  </si>
  <si>
    <t>Insumos Ferretería</t>
  </si>
  <si>
    <t>Varios</t>
  </si>
  <si>
    <t>Auditoria de Medios</t>
  </si>
  <si>
    <t>Mantenimeinto Ascensores</t>
  </si>
  <si>
    <t>Monotributistas Sociales</t>
  </si>
  <si>
    <t>Viaticos</t>
  </si>
  <si>
    <t>Combustible</t>
  </si>
  <si>
    <t>Repuesto</t>
  </si>
  <si>
    <t>Reparaciones y Mantenimiento</t>
  </si>
  <si>
    <t>Servicio Auxilio Mecanico</t>
  </si>
  <si>
    <t>Profesionales Inspección Obras</t>
  </si>
  <si>
    <t>Insumos de Ferreteria</t>
  </si>
  <si>
    <t>Insumos Laboratorio</t>
  </si>
  <si>
    <t>Servicios Laboratorio</t>
  </si>
  <si>
    <t>Mantenimiento Flota Vehicular</t>
  </si>
  <si>
    <t>Servicios Báscios</t>
  </si>
  <si>
    <t>Colaboración y Asistencia Técnica</t>
  </si>
  <si>
    <t>Funcionamiento Laboratorio</t>
  </si>
  <si>
    <t>Viáticos</t>
  </si>
  <si>
    <t>Servicios (Telec, etc)</t>
  </si>
  <si>
    <t>ESTADO</t>
  </si>
  <si>
    <t>OBRAS DE SISTEMATIZACIÓN DE CUENCAS HÍDRICAS SIN DISCRIMINAR</t>
  </si>
  <si>
    <t>FFDA</t>
  </si>
  <si>
    <t>(en blanco)</t>
  </si>
  <si>
    <t>PAGADOR</t>
  </si>
  <si>
    <t>Etiquetas de fila</t>
  </si>
  <si>
    <t>Etiquetas de columna</t>
  </si>
  <si>
    <t>Suma de PRESUPUESTO 2020</t>
  </si>
  <si>
    <t>Cuenta de PRESUPUESTO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</si>
</sst>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4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4" fontId="2" fillId="0" borderId="0" xfId="6" applyFont="1" applyBorder="1" applyAlignment="1">
      <alignment horizontal="center" vertical="center"/>
    </xf>
    <xf numFmtId="44" fontId="3" fillId="2" borderId="0" xfId="6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6" applyFon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44" fontId="3" fillId="2" borderId="2" xfId="6" applyFont="1" applyFill="1" applyBorder="1"/>
    <xf numFmtId="0" fontId="3" fillId="2" borderId="2" xfId="0" applyFont="1" applyFill="1" applyBorder="1" applyAlignment="1"/>
    <xf numFmtId="0" fontId="0" fillId="0" borderId="0" xfId="0" applyAlignment="1"/>
    <xf numFmtId="44" fontId="0" fillId="0" borderId="0" xfId="6" applyFont="1"/>
    <xf numFmtId="0" fontId="2" fillId="0" borderId="0" xfId="0" applyFont="1" applyAlignment="1"/>
    <xf numFmtId="0" fontId="2" fillId="0" borderId="3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Fill="1"/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3" borderId="3" xfId="0" applyFont="1" applyFill="1" applyBorder="1" applyAlignment="1">
      <alignment horizontal="center" vertical="top"/>
    </xf>
    <xf numFmtId="166" fontId="8" fillId="3" borderId="3" xfId="1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shrinkToFit="1"/>
    </xf>
    <xf numFmtId="167" fontId="6" fillId="0" borderId="3" xfId="2" applyNumberFormat="1" applyFont="1" applyFill="1" applyBorder="1"/>
    <xf numFmtId="167" fontId="7" fillId="0" borderId="3" xfId="2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top"/>
    </xf>
    <xf numFmtId="166" fontId="8" fillId="6" borderId="3" xfId="1" applyNumberFormat="1" applyFont="1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8" fillId="0" borderId="0" xfId="4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166" fontId="6" fillId="0" borderId="3" xfId="1" applyNumberFormat="1" applyFont="1" applyFill="1" applyBorder="1" applyAlignment="1">
      <alignment vertical="top"/>
    </xf>
    <xf numFmtId="166" fontId="7" fillId="0" borderId="3" xfId="1" applyNumberFormat="1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6" fontId="6" fillId="0" borderId="3" xfId="4" applyNumberFormat="1" applyFont="1" applyFill="1" applyBorder="1" applyAlignment="1">
      <alignment vertical="top"/>
    </xf>
    <xf numFmtId="166" fontId="6" fillId="0" borderId="0" xfId="4" applyNumberFormat="1" applyFont="1" applyFill="1" applyBorder="1" applyAlignment="1">
      <alignment vertical="top"/>
    </xf>
    <xf numFmtId="166" fontId="6" fillId="0" borderId="0" xfId="0" applyNumberFormat="1" applyFont="1" applyFill="1"/>
    <xf numFmtId="0" fontId="8" fillId="0" borderId="3" xfId="0" applyFont="1" applyFill="1" applyBorder="1" applyAlignment="1">
      <alignment horizontal="center" vertical="top"/>
    </xf>
    <xf numFmtId="166" fontId="6" fillId="0" borderId="3" xfId="0" applyNumberFormat="1" applyFont="1" applyFill="1" applyBorder="1" applyAlignment="1">
      <alignment vertical="top"/>
    </xf>
    <xf numFmtId="165" fontId="6" fillId="0" borderId="0" xfId="0" applyNumberFormat="1" applyFont="1" applyFill="1"/>
    <xf numFmtId="0" fontId="8" fillId="5" borderId="3" xfId="0" applyFont="1" applyFill="1" applyBorder="1" applyAlignment="1">
      <alignment horizontal="center" vertical="top"/>
    </xf>
    <xf numFmtId="38" fontId="8" fillId="5" borderId="3" xfId="1" applyNumberFormat="1" applyFont="1" applyFill="1" applyBorder="1" applyAlignment="1">
      <alignment vertical="top"/>
    </xf>
    <xf numFmtId="0" fontId="8" fillId="0" borderId="0" xfId="4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9" fontId="8" fillId="0" borderId="0" xfId="3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vertical="top"/>
    </xf>
    <xf numFmtId="166" fontId="7" fillId="0" borderId="0" xfId="1" quotePrefix="1" applyNumberFormat="1" applyFont="1" applyFill="1" applyBorder="1" applyAlignment="1">
      <alignment vertical="top"/>
    </xf>
    <xf numFmtId="0" fontId="7" fillId="0" borderId="0" xfId="4" applyFont="1" applyFill="1" applyBorder="1" applyAlignment="1">
      <alignment vertical="top"/>
    </xf>
    <xf numFmtId="166" fontId="7" fillId="7" borderId="0" xfId="1" applyNumberFormat="1" applyFont="1" applyFill="1" applyBorder="1" applyAlignment="1">
      <alignment vertical="top"/>
    </xf>
    <xf numFmtId="164" fontId="7" fillId="0" borderId="3" xfId="2" applyFont="1" applyFill="1" applyBorder="1" applyAlignment="1">
      <alignment vertical="top"/>
    </xf>
    <xf numFmtId="166" fontId="2" fillId="0" borderId="3" xfId="0" applyNumberFormat="1" applyFont="1" applyBorder="1" applyAlignment="1"/>
    <xf numFmtId="166" fontId="7" fillId="8" borderId="0" xfId="1" applyNumberFormat="1" applyFont="1" applyFill="1" applyBorder="1" applyAlignment="1">
      <alignment vertical="top"/>
    </xf>
    <xf numFmtId="166" fontId="7" fillId="9" borderId="0" xfId="1" applyNumberFormat="1" applyFont="1" applyFill="1" applyBorder="1" applyAlignment="1">
      <alignment vertical="top"/>
    </xf>
    <xf numFmtId="166" fontId="7" fillId="10" borderId="0" xfId="1" applyNumberFormat="1" applyFont="1" applyFill="1" applyBorder="1" applyAlignment="1">
      <alignment vertical="top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7">
    <cellStyle name="Millares" xfId="1" builtinId="3"/>
    <cellStyle name="Millares 2" xfId="5"/>
    <cellStyle name="Moneda" xfId="2" builtinId="4"/>
    <cellStyle name="Moneda 2" xfId="6"/>
    <cellStyle name="Normal" xfId="0" builtinId="0"/>
    <cellStyle name="Normal 6" xfId="4"/>
    <cellStyle name="Porcentaje" xfId="3" builtinId="5"/>
  </cellStyles>
  <dxfs count="4">
    <dxf>
      <numFmt numFmtId="164" formatCode="_-&quot;$&quot;\ * #,##0.00_-;\-&quot;$&quot;\ * #,##0.00_-;_-&quot;$&quot;\ * &quot;-&quot;??_-;_-@_-"/>
    </dxf>
    <dxf>
      <numFmt numFmtId="164" formatCode="_-&quot;$&quot;\ * #,##0.00_-;\-&quot;$&quot;\ * #,##0.00_-;_-&quot;$&quot;\ * &quot;-&quot;??_-;_-@_-"/>
    </dxf>
    <dxf>
      <numFmt numFmtId="164" formatCode="_-&quot;$&quot;\ * #,##0.00_-;\-&quot;$&quot;\ * #,##0.00_-;_-&quot;$&quot;\ * &quot;-&quot;??_-;_-@_-"/>
    </dxf>
    <dxf>
      <numFmt numFmtId="164" formatCode="_-&quot;$&quot;\ * #,##0.00_-;\-&quot;$&quot;\ * #,##0.00_-;_-&quot;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Obras%20SDE%20TOTAL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Localidades"/>
      <sheetName val="Hoja3"/>
      <sheetName val="LOC"/>
      <sheetName val="OBRAS"/>
      <sheetName val="Ampliaciones"/>
      <sheetName val="FUTURAS APLIACIONES"/>
      <sheetName val="Deptos"/>
      <sheetName val="Sistema"/>
      <sheetName val="Otras Hab"/>
      <sheetName val="Corina"/>
      <sheetName val="Hoja1"/>
      <sheetName val="Instalaciones de Superficie"/>
      <sheetName val="Obras SDE TOTAL v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>
        <row r="2">
          <cell r="A2">
            <v>0</v>
          </cell>
          <cell r="B2" t="str">
            <v>Sin Sistema</v>
          </cell>
          <cell r="C2">
            <v>3016772518.8294678</v>
          </cell>
          <cell r="D2">
            <v>158121</v>
          </cell>
        </row>
        <row r="3">
          <cell r="A3">
            <v>1</v>
          </cell>
          <cell r="B3" t="str">
            <v>Este</v>
          </cell>
          <cell r="C3">
            <v>4035757172.7600002</v>
          </cell>
          <cell r="D3">
            <v>169644</v>
          </cell>
        </row>
        <row r="4">
          <cell r="A4">
            <v>2</v>
          </cell>
          <cell r="B4" t="str">
            <v>Norte</v>
          </cell>
          <cell r="C4">
            <v>1426243846.3600001</v>
          </cell>
          <cell r="D4">
            <v>26076</v>
          </cell>
        </row>
        <row r="5">
          <cell r="A5">
            <v>3</v>
          </cell>
          <cell r="B5" t="str">
            <v>Sur</v>
          </cell>
          <cell r="C5">
            <v>2280880264.3599997</v>
          </cell>
          <cell r="D5">
            <v>48129</v>
          </cell>
        </row>
        <row r="6">
          <cell r="A6">
            <v>4</v>
          </cell>
          <cell r="B6" t="str">
            <v>Sierras Chicas</v>
          </cell>
          <cell r="C6">
            <v>163951975.62100002</v>
          </cell>
          <cell r="D6">
            <v>75214</v>
          </cell>
        </row>
        <row r="7">
          <cell r="A7">
            <v>5</v>
          </cell>
          <cell r="B7" t="str">
            <v>Oeste</v>
          </cell>
          <cell r="C7">
            <v>706813528.78207457</v>
          </cell>
          <cell r="D7">
            <v>32803</v>
          </cell>
        </row>
        <row r="8">
          <cell r="A8">
            <v>6</v>
          </cell>
          <cell r="B8" t="str">
            <v>Ruta 7</v>
          </cell>
          <cell r="C8">
            <v>792508731.33647645</v>
          </cell>
          <cell r="D8">
            <v>25433</v>
          </cell>
        </row>
        <row r="9">
          <cell r="A9">
            <v>7</v>
          </cell>
          <cell r="B9" t="str">
            <v>Ruta 8</v>
          </cell>
          <cell r="C9">
            <v>306454580.04647648</v>
          </cell>
          <cell r="D9">
            <v>24219</v>
          </cell>
        </row>
        <row r="10">
          <cell r="A10">
            <v>8</v>
          </cell>
          <cell r="B10" t="str">
            <v>Alta Gracia</v>
          </cell>
          <cell r="C10">
            <v>12201102.043979719</v>
          </cell>
          <cell r="D10">
            <v>12600</v>
          </cell>
        </row>
        <row r="11">
          <cell r="A11">
            <v>9</v>
          </cell>
          <cell r="B11" t="str">
            <v>Traslasierra</v>
          </cell>
          <cell r="C11">
            <v>47724431.497038618</v>
          </cell>
          <cell r="D11">
            <v>21788</v>
          </cell>
        </row>
        <row r="12">
          <cell r="A12">
            <v>10</v>
          </cell>
          <cell r="B12" t="str">
            <v>Centro</v>
          </cell>
          <cell r="C12">
            <v>539319460.83295298</v>
          </cell>
          <cell r="D12">
            <v>17132</v>
          </cell>
        </row>
        <row r="13">
          <cell r="A13">
            <v>11</v>
          </cell>
          <cell r="B13" t="str">
            <v>CENTRO II</v>
          </cell>
          <cell r="C13">
            <v>612263231.05999994</v>
          </cell>
          <cell r="D13">
            <v>17574</v>
          </cell>
        </row>
        <row r="14">
          <cell r="A14">
            <v>12</v>
          </cell>
          <cell r="B14" t="str">
            <v>Anillo</v>
          </cell>
          <cell r="C14">
            <v>667084150.36550319</v>
          </cell>
          <cell r="D14">
            <v>310082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tricio Terrera" refreshedDate="43789.634974768516" createdVersion="6" refreshedVersion="6" minRefreshableVersion="3" recordCount="207">
  <cacheSource type="worksheet">
    <worksheetSource ref="B2:G209" sheet="Obras SRH"/>
  </cacheSource>
  <cacheFields count="6">
    <cacheField name="SPIP" numFmtId="0">
      <sharedItems containsMixedTypes="1" containsNumber="1" containsInteger="1" minValue="526" maxValue="4361"/>
    </cacheField>
    <cacheField name="OBRA" numFmtId="0">
      <sharedItems/>
    </cacheField>
    <cacheField name="ORGANISMO / FUENTE 2020" numFmtId="0">
      <sharedItems/>
    </cacheField>
    <cacheField name="PRESUPUESTO 2020" numFmtId="44">
      <sharedItems containsSemiMixedTypes="0" containsString="0" containsNumber="1" minValue="0" maxValue="2640"/>
    </cacheField>
    <cacheField name="ESTADO" numFmtId="0">
      <sharedItems count="2">
        <s v="A EJECUTAR"/>
        <s v="EN EJECUCIÓN"/>
      </sharedItems>
    </cacheField>
    <cacheField name="PAGADOR" numFmtId="0">
      <sharedItems count="2">
        <s v="ACIF"/>
        <s v="MS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tricio Terrera" refreshedDate="43789.654309259262" createdVersion="6" refreshedVersion="6" minRefreshableVersion="3" recordCount="45">
  <cacheSource type="worksheet">
    <worksheetSource ref="B2:G47" sheet="Obras SDE"/>
  </cacheSource>
  <cacheFields count="6">
    <cacheField name="SPIP" numFmtId="0">
      <sharedItems containsMixedTypes="1" containsNumber="1" containsInteger="1" minValue="964" maxValue="4032"/>
    </cacheField>
    <cacheField name="OBRA" numFmtId="0">
      <sharedItems/>
    </cacheField>
    <cacheField name="ORGANISMO / FUENTE 2020" numFmtId="0">
      <sharedItems/>
    </cacheField>
    <cacheField name="PRESUPUESTO 2020" numFmtId="44">
      <sharedItems containsSemiMixedTypes="0" containsString="0" containsNumber="1" minValue="0.1" maxValue="70"/>
    </cacheField>
    <cacheField name="ESTADO" numFmtId="0">
      <sharedItems count="2">
        <s v="EN EJECUCIÓN"/>
        <s v="A EJECUTAR"/>
      </sharedItems>
    </cacheField>
    <cacheField name="PAGADOR" numFmtId="0">
      <sharedItems count="2">
        <s v="MSP"/>
        <s v="ACI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atricio Terrera" refreshedDate="43792.924494560182" createdVersion="6" refreshedVersion="6" minRefreshableVersion="3" recordCount="116">
  <cacheSource type="worksheet">
    <worksheetSource ref="B2:G118" sheet="Obras SSP"/>
  </cacheSource>
  <cacheFields count="6">
    <cacheField name="SPIP" numFmtId="0">
      <sharedItems containsMixedTypes="1" containsNumber="1" containsInteger="1" minValue="609" maxValue="4016"/>
    </cacheField>
    <cacheField name="OBRA" numFmtId="0">
      <sharedItems/>
    </cacheField>
    <cacheField name="ORGANISMO / FUENTE 2020" numFmtId="0">
      <sharedItems/>
    </cacheField>
    <cacheField name="PRESUPUESTO 2020" numFmtId="44">
      <sharedItems containsSemiMixedTypes="0" containsString="0" containsNumber="1" minValue="0.1" maxValue="1650"/>
    </cacheField>
    <cacheField name="ESTADO" numFmtId="0">
      <sharedItems count="2">
        <s v="EN EJECUCIÓN"/>
        <s v="A EJECUTAR"/>
      </sharedItems>
    </cacheField>
    <cacheField name="PAGADOR" numFmtId="0">
      <sharedItems count="2">
        <s v="ACIF"/>
        <s v="MS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n v="3578"/>
    <s v="ACUEDUCTO PARANÁ - SAN FRANCISCO"/>
    <s v="QATAR - EMIRATOS ARABES "/>
    <n v="2640"/>
    <x v="0"/>
    <x v="0"/>
  </r>
  <r>
    <n v="1462"/>
    <s v="ACUEDUCTO ALTOS DE CHIPION - LA PARA"/>
    <s v="FONDO KUWAITI"/>
    <n v="585.35194453993449"/>
    <x v="0"/>
    <x v="0"/>
  </r>
  <r>
    <n v="1463"/>
    <s v="ACUEDUCTO RÍO SECO (DEL NORTE - DEL RÍO DULCE A LA RINCONADA)"/>
    <s v="FONDO ABU DHABI"/>
    <n v="505"/>
    <x v="0"/>
    <x v="0"/>
  </r>
  <r>
    <n v="1455"/>
    <s v="ACUEDUCTO SIERRAS CHICAS NORTE: INTERCONEXIÓN SALSIPUEDES RÍO CEBALLOS (DPTO. COLÓN)"/>
    <s v="FONDO KUWAITI"/>
    <n v="325.8335971011644"/>
    <x v="0"/>
    <x v="0"/>
  </r>
  <r>
    <n v="3630"/>
    <s v="OBRAS DE SISTEMATIZACIÓN DE CUENCAS HÍDRICAS SIN DISCRIMINAR"/>
    <s v="FFDA"/>
    <n v="281.726"/>
    <x v="0"/>
    <x v="1"/>
  </r>
  <r>
    <n v="1457"/>
    <s v="ACUEDUCTO TRASLASIERRA"/>
    <s v="FONDO ABU DHABI"/>
    <n v="259.62"/>
    <x v="0"/>
    <x v="0"/>
  </r>
  <r>
    <n v="1464"/>
    <s v="ACUEDUCTO TANTI"/>
    <s v="FONDO KUWAITI"/>
    <n v="254.57296464340533"/>
    <x v="0"/>
    <x v="0"/>
  </r>
  <r>
    <n v="1461"/>
    <s v="ACUEDUCTO PICHANAS - EL CHACHO"/>
    <s v="FONDO KUWAITI"/>
    <n v="203.04877842268161"/>
    <x v="1"/>
    <x v="0"/>
  </r>
  <r>
    <n v="3051"/>
    <s v="CANAL DE RIEGO MARGEN IZQUIERDA PICHANAS - ETAPA II"/>
    <s v="PROSAP"/>
    <n v="179.31997150199999"/>
    <x v="0"/>
    <x v="0"/>
  </r>
  <r>
    <n v="3567"/>
    <s v="NUEVO CANAL DE RIEGO MARGEN IZQUIERDA DE CRUZ DEL EJE"/>
    <s v="PROSAP"/>
    <n v="175.89012869999999"/>
    <x v="0"/>
    <x v="0"/>
  </r>
  <r>
    <n v="1456"/>
    <s v="ACUEDUCTO PUNILLA SUR"/>
    <s v="FONDO KUWAITI"/>
    <n v="148.19268690971549"/>
    <x v="0"/>
    <x v="0"/>
  </r>
  <r>
    <n v="1458"/>
    <s v="ACUEDUCTO ALTA GRACIA - VALLE ALEGRE"/>
    <s v="FONDO KUWAITI"/>
    <n v="120.55255319410566"/>
    <x v="1"/>
    <x v="0"/>
  </r>
  <r>
    <n v="3595"/>
    <s v="REFUNCIONALIZACIÓN DE DESCARGADOR DE FONDO EMBALSE DE RÍO TERCERO - ETAPA II- DPTO CALAMUCHITA"/>
    <s v="FFDA"/>
    <n v="119.42999999999999"/>
    <x v="1"/>
    <x v="0"/>
  </r>
  <r>
    <n v="526"/>
    <s v="REHABILITACIÓN INTEGRAL CANAL LOS MOLINOS - CÓRDOBA LOCALIDADES VARIAS"/>
    <s v="RENTAS GENERALES"/>
    <n v="100"/>
    <x v="1"/>
    <x v="0"/>
  </r>
  <r>
    <n v="2450"/>
    <s v="REFUNCIONALIZACIÓN DE DESCARGADORES DE FONDO EMBALSE ETAPA I"/>
    <s v="RENTAS GENERALES"/>
    <n v="81.443259360761203"/>
    <x v="1"/>
    <x v="1"/>
  </r>
  <r>
    <n v="2378"/>
    <s v="READECUACION Y MANTENIMIENTO SISTEMA HÍDRICO DEVOTO - RÍO IV Y ARROYO SALADILLO"/>
    <s v="FFDA"/>
    <n v="80.745151088999989"/>
    <x v="1"/>
    <x v="1"/>
  </r>
  <r>
    <n v="1506"/>
    <s v="CIUDAD DE CÓRDOBA, DESAGÜES TRONCALES (DPTO. CAPITAL)"/>
    <s v="RENTAS GENERALES"/>
    <n v="76"/>
    <x v="1"/>
    <x v="0"/>
  </r>
  <r>
    <n v="3566"/>
    <s v="REVESTIMIENTO DE CANAL DE RIEGO LAS TAPIAS - SISTEMA BAÑADOS DE SOTO"/>
    <s v="PROSAP"/>
    <n v="64.714649999999992"/>
    <x v="0"/>
    <x v="0"/>
  </r>
  <r>
    <n v="4009"/>
    <s v="OBRAS DE READECUACIÓN Y MANTENIMIENTO DE CANALES DE LA PROVINCIA DE CÓRDOBA. AÑO 2020. ZONA III"/>
    <s v="FFDA"/>
    <n v="59.14"/>
    <x v="0"/>
    <x v="1"/>
  </r>
  <r>
    <n v="4001"/>
    <s v="OBRAS DE READECUACIÓN Y MANTENIMIENTO DE CANALES DE LA PROVINCIA DE CÓRDOBA. AÑO 2020. ZONA II"/>
    <s v="FFDA"/>
    <n v="49.39"/>
    <x v="0"/>
    <x v="1"/>
  </r>
  <r>
    <n v="4012"/>
    <s v="OBRAS DE READECUACIÓN Y MANTENIMIENTO DE CANALES DE LA PROVINCIA DE CÓRDOBA. AÑO 2020. ZONA IV"/>
    <s v="FFDA"/>
    <n v="45.61"/>
    <x v="0"/>
    <x v="1"/>
  </r>
  <r>
    <s v="(en blanco)"/>
    <s v="Readecuación Reservorio N°3 La Picasa"/>
    <s v="FFIH"/>
    <n v="45"/>
    <x v="0"/>
    <x v="0"/>
  </r>
  <r>
    <n v="3648"/>
    <s v="READECUACIÓN Y PROTECCIÓN CONTRA EROSIONES TRAMO MEDIO CANAL HUANCHILLA - PACHECO DE MELO. DPTO JUAREZ CELMAN  "/>
    <s v="FFDA"/>
    <n v="31.35"/>
    <x v="0"/>
    <x v="1"/>
  </r>
  <r>
    <n v="3028"/>
    <s v="OBRAS DE MEJORAMIENTO DEL SISTEMA DE RIEGO DEL RÍO LOS SAUCES"/>
    <s v="PROSAP"/>
    <n v="30"/>
    <x v="0"/>
    <x v="0"/>
  </r>
  <r>
    <n v="3993"/>
    <s v="OBRAS DE READECUACIÓN Y MANTENIMIENTO DE CANALES DE LA PROVINCIA DE CÓRDOBA. AÑO 2020. ZONA I"/>
    <s v="FFDA"/>
    <n v="25.49"/>
    <x v="0"/>
    <x v="1"/>
  </r>
  <r>
    <n v="3114"/>
    <s v="DESAGUE PLUVIAL URBANO ALIVIADOR MICROCENTRO CALLE DR. GAUDARD - ENTRE SAN MARTIN Y CONEXION CON DESAGUES AV. PTE. PERON OESTE - RIO CUARTO"/>
    <s v="RENTAS GENERALES"/>
    <n v="25.29"/>
    <x v="0"/>
    <x v="0"/>
  </r>
  <r>
    <s v="SRH40"/>
    <s v="MEJORAS EN LA TOMA DEL SISTEMA DE RIEGO MARGEN DERECHA DE SOTO"/>
    <s v="PROSAP"/>
    <n v="22.268178379999998"/>
    <x v="0"/>
    <x v="0"/>
  </r>
  <r>
    <n v="3643"/>
    <s v="OBRAS DE READECUACIÓN Y MANTENIMIENTO DE CANALES DE LA PROVINCIA DE CÓRDOBA. AÑO 2019. ZONA IV"/>
    <s v="FFDA"/>
    <n v="19.399999999999999"/>
    <x v="1"/>
    <x v="1"/>
  </r>
  <r>
    <n v="3659"/>
    <s v="OBRAS DE READECUACIÓN Y MANTENIMIENTO DE CANALES DE LA PROVINCIA DE CÓRDOBA. AÑO 2019. ZONA III"/>
    <s v="FFDA"/>
    <n v="17.472000000000001"/>
    <x v="1"/>
    <x v="1"/>
  </r>
  <r>
    <n v="3069"/>
    <s v="READECUACIÓN DE ALCANTARILLA Y ESTRUCTURAS DE CONTROL PARA CONDUCCIÓN DE EXCEDENTES HÍDRICOS (CRUCE RUTA 10 - INGRESO A LAS ISLETILLAS)"/>
    <s v="FFDA"/>
    <n v="17.076000000000001"/>
    <x v="1"/>
    <x v="1"/>
  </r>
  <r>
    <s v="3647-1"/>
    <s v="READECUACIÓN CANAL CARRILOBO Y ARROYO CALCHIN"/>
    <s v="FFDA"/>
    <n v="15.593808269999997"/>
    <x v="0"/>
    <x v="1"/>
  </r>
  <r>
    <n v="3655"/>
    <s v="OBRAS DE READECUACIÓN Y MANTENIMIENTO DE CANALES DE LA PROVINCIA DE CÓRDOBA. AÑO 2019. ZONA II"/>
    <s v="FFDA"/>
    <n v="15.432"/>
    <x v="1"/>
    <x v="1"/>
  </r>
  <r>
    <n v="3362"/>
    <s v="PERFORACIONES PARA AGUA POTABLE EN SALSIPUEDES Y CABANA "/>
    <s v="RENTAS GENERALES"/>
    <n v="15"/>
    <x v="0"/>
    <x v="1"/>
  </r>
  <r>
    <n v="3395"/>
    <s v="PROVISIÓN DE AGUA POTABLE A PARAJE 4 VIENTOS"/>
    <s v="RENTAS GENERALES"/>
    <n v="14.950000000000001"/>
    <x v="0"/>
    <x v="1"/>
  </r>
  <r>
    <n v="3984"/>
    <s v="PROVISIÓN DE AGUA POTABLE A PLAZA SAN FRANCISCO"/>
    <s v="RENTAS GENERALES"/>
    <n v="13.5"/>
    <x v="0"/>
    <x v="1"/>
  </r>
  <r>
    <n v="3635"/>
    <s v="EJECUCIÓN DE MICROEMBALSES PARA EL ORDENAMIENTO HÍDRICO DE LOS ESCURRIMIENTOS HÍDRICOS EN LA CUENCA LA INVERNADA NORTE Y SUR. DPTO RÍO CUARTO"/>
    <s v="FFDA"/>
    <n v="12.030853766326713"/>
    <x v="1"/>
    <x v="1"/>
  </r>
  <r>
    <s v="H2020-47"/>
    <s v="REVESTIMIENTO NUEVO CANAL DE RIEGO COMUNITARIO SOTO"/>
    <s v="PROSAP"/>
    <n v="11.612246228223572"/>
    <x v="0"/>
    <x v="0"/>
  </r>
  <r>
    <n v="3565"/>
    <s v="MANTENIMIENTO DE CANALES DE RIEGO ZONA NO AÑO 2019"/>
    <s v="FFDA"/>
    <n v="11.399999999999999"/>
    <x v="0"/>
    <x v="1"/>
  </r>
  <r>
    <n v="2431"/>
    <s v="PLUVIALES SAN FRANCISCO (INDEPENDENCIA Y JOSE ING. B° LA MILLCA)"/>
    <s v="RENTAS GENERALES"/>
    <n v="11.32"/>
    <x v="1"/>
    <x v="0"/>
  </r>
  <r>
    <n v="3355"/>
    <s v="ADQUISICION DE CAÑERIAS Y ACCESORIOS PARA EJECUCIÓN DE OBRAS POR ADMINISTRACIÓN"/>
    <s v="RENTAS GENERALES"/>
    <n v="11.318378021754945"/>
    <x v="0"/>
    <x v="1"/>
  </r>
  <r>
    <n v="4000"/>
    <s v="NUEVAS PERFORACIONES SAN FRANCISCO DEL CHAÑAR"/>
    <s v="RENTAS GENERALES"/>
    <n v="10.799999999999999"/>
    <x v="0"/>
    <x v="1"/>
  </r>
  <r>
    <n v="3990"/>
    <s v="NUEVA CISTERNA MONTE LEÑA"/>
    <s v="RENTAS GENERALES"/>
    <n v="9.75"/>
    <x v="0"/>
    <x v="1"/>
  </r>
  <r>
    <n v="3059"/>
    <s v="REFACCIÓN PLANTA DE AGUA DE LOS HOYOS"/>
    <s v="RENTAS GENERALES"/>
    <n v="9.6539999999999999"/>
    <x v="0"/>
    <x v="1"/>
  </r>
  <r>
    <n v="3969"/>
    <s v="SISTEMA DE RESERVAS ACUEDUCTO PICHANAS - EL CHACHO"/>
    <s v="RENTAS GENERALES"/>
    <n v="9.5299999999999994"/>
    <x v="0"/>
    <x v="1"/>
  </r>
  <r>
    <n v="3396"/>
    <s v="AMPLIACIÓN DEL SISTEMA DE ABASTECIMIENTO DE AGUA - LOCALIDAD DE MELO"/>
    <s v="RENTAS GENERALES"/>
    <n v="9.2999999999999989"/>
    <x v="0"/>
    <x v="1"/>
  </r>
  <r>
    <n v="4073"/>
    <s v="CONVENIO PARA AYUDA ECONOMICA PROYECTO &quot;CONTROL ESCURRIMIENTOS CUENCA HERNANDO - LAS PEÑAS SUR&quot;"/>
    <s v="FFDA"/>
    <n v="9.0114263799999996"/>
    <x v="0"/>
    <x v="1"/>
  </r>
  <r>
    <n v="3974"/>
    <s v="NUEVA CISTERNA CABALANGO "/>
    <s v="RENTAS GENERALES"/>
    <n v="8.85"/>
    <x v="0"/>
    <x v="1"/>
  </r>
  <r>
    <n v="3365"/>
    <s v="PROVISIÓN DE AGUA POTABLE A PARAJES PIEDRITAS AMONTONADAS, RÍO SECO E IGLESIA VIEJA"/>
    <s v="RENTAS GENERALES"/>
    <n v="8.6999999999999993"/>
    <x v="0"/>
    <x v="1"/>
  </r>
  <r>
    <n v="4072"/>
    <s v="CONTROL DE ESCURRIMIENTO CUENCA HERNANDO NORTE - LAS PEÑAS II"/>
    <s v="FFDA"/>
    <n v="8.5159140999999998"/>
    <x v="0"/>
    <x v="1"/>
  </r>
  <r>
    <n v="3651"/>
    <s v="OBRAS DE READECUACIÓN Y MANTENIMIENTO DE CANALES DE LA PROVINCIA DE CÓRDOBA. AÑO 2019. ZONA I"/>
    <s v="FFDA"/>
    <n v="8.44"/>
    <x v="1"/>
    <x v="1"/>
  </r>
  <r>
    <n v="3617"/>
    <s v="AMPLIACIÓN DEL SISTEMA DE AGUA POTABLE EL ARAÑADO"/>
    <s v="RENTAS GENERALES"/>
    <n v="8.25"/>
    <x v="0"/>
    <x v="1"/>
  </r>
  <r>
    <s v="3639-2"/>
    <s v="OBRA N°3: MANTENIMIENTO CAUCE DEL RÍO SUQUÍA (TRAMO I) AÑO 2018"/>
    <s v="FFDA"/>
    <n v="8.0905400000000007"/>
    <x v="1"/>
    <x v="1"/>
  </r>
  <r>
    <n v="4340"/>
    <s v="7 MICROEMBALSES CUENCA DPTO RIO CUARTO"/>
    <s v="FFDA"/>
    <n v="7.4098913850000017"/>
    <x v="0"/>
    <x v="1"/>
  </r>
  <r>
    <n v="4339"/>
    <s v="6 MICROEMBALSES CUENCA CONSORCIO EL TALA"/>
    <s v="FFDA"/>
    <n v="6.9548334799999996"/>
    <x v="1"/>
    <x v="1"/>
  </r>
  <r>
    <n v="4342"/>
    <s v="MICROEMBALSES CUENCA VASCO CHICO"/>
    <s v="FFDA"/>
    <n v="6.5"/>
    <x v="1"/>
    <x v="1"/>
  </r>
  <r>
    <n v="4008"/>
    <s v="CONSTRUCCION DE MICROEMBALSES EN LA SUBCUENCA &quot; MOSUC MAYU &quot; PERTENECIENTE AL AREA DEL CONSORCIO DE CONSERVACION DE SUELOS TEGUA ARRIBA.&quot;"/>
    <s v="FFDA"/>
    <n v="5.3931924000000002"/>
    <x v="0"/>
    <x v="1"/>
  </r>
  <r>
    <n v="2443"/>
    <s v="PLUVIALES VILLA CURA BROCHERO"/>
    <s v="RENTAS GENERALES"/>
    <n v="5.199999999083162"/>
    <x v="1"/>
    <x v="0"/>
  </r>
  <r>
    <n v="3964"/>
    <s v="MEJORA DEL SISTEMA DE AGUA POTABLE TINOCO"/>
    <s v="RENTAS GENERALES"/>
    <n v="5.0999999999999996"/>
    <x v="0"/>
    <x v="1"/>
  </r>
  <r>
    <n v="2687"/>
    <s v="CONSTRUCCIÓN RESERVORIO Nº 3 LA PICASA"/>
    <s v="FFDA"/>
    <n v="5"/>
    <x v="1"/>
    <x v="1"/>
  </r>
  <r>
    <n v="2368"/>
    <s v="SISTEMATIZACIÓN CUENCA MIOTTI Y CANAL PLUVIAL ESTE DE MARCOS JUÁREZ"/>
    <s v="FFDA"/>
    <n v="4.8910576743860199"/>
    <x v="1"/>
    <x v="1"/>
  </r>
  <r>
    <n v="3039"/>
    <s v="LIMPIEZA DE CAUCE RÍO SECO EN VILLA DE MARÍA DE RÍO SECO"/>
    <s v="FFDA"/>
    <n v="4"/>
    <x v="0"/>
    <x v="1"/>
  </r>
  <r>
    <n v="4341"/>
    <s v="MICROEMBALSES CUENCA ALTA PUNTA DEL AGUA"/>
    <s v="FFDA"/>
    <n v="3.7731964920723011"/>
    <x v="0"/>
    <x v="1"/>
  </r>
  <r>
    <n v="3638"/>
    <s v="LIMPIEZA Y READECUACIÓN INTEGRAL DE MÁRGENES DEL RÍO SUQUÍA. TRAMO CENTRO CÍVICO-CIRCUNVALACIÓN ESTE"/>
    <s v="FFDA"/>
    <n v="3.3639948799999999"/>
    <x v="1"/>
    <x v="1"/>
  </r>
  <r>
    <n v="3401"/>
    <s v="NUEVAS CAPTACIONES DE AGUA POTABLE - SISTEMA SIERRAS CHICAS"/>
    <s v="RENTAS GENERALES"/>
    <n v="3.2126319799999998"/>
    <x v="1"/>
    <x v="1"/>
  </r>
  <r>
    <n v="3403"/>
    <s v="NEXO AGUA POTABLE HOTELES UTE - EMBALSE"/>
    <s v="NACIÓN AGUA"/>
    <n v="3.12"/>
    <x v="0"/>
    <x v="1"/>
  </r>
  <r>
    <n v="2445"/>
    <s v=" SISTEMATIZACIÓN DESAGÜES RIO TERCERO"/>
    <s v="RENTAS GENERALES"/>
    <n v="3.0000000014987922"/>
    <x v="1"/>
    <x v="1"/>
  </r>
  <r>
    <s v="3639-3"/>
    <s v="OBRA N° 4 - MANTENIMIENTO CAUCE DEL RÍO SUQUÍA (TRAMO II) AÑO 2018"/>
    <s v="FFDA"/>
    <n v="2.7756074000000002"/>
    <x v="1"/>
    <x v="1"/>
  </r>
  <r>
    <n v="3975"/>
    <s v="MEJORA DEL SISTEMA DE AGUA POTABLE VILLA EL CHACAY"/>
    <s v="RENTAS GENERALES"/>
    <n v="2.64"/>
    <x v="0"/>
    <x v="1"/>
  </r>
  <r>
    <n v="4343"/>
    <s v="SISTEMATIZACIÓN CUENCA ESCUELA RURAL HIPÓLITO YRIGOYEN, AL ARROYO EL CHATO (ZONA RURAL DE PASCANAS)"/>
    <s v="FFDA"/>
    <n v="2.22706319"/>
    <x v="1"/>
    <x v="1"/>
  </r>
  <r>
    <s v="3134-1"/>
    <s v="PERFORACIÓN Y NEXO DE IMPULSIÓN SECTOR SUR LA CUMBRE"/>
    <s v="RENTAS GENERALES"/>
    <n v="2.1"/>
    <x v="1"/>
    <x v="1"/>
  </r>
  <r>
    <n v="4345"/>
    <s v="MICROEMBALSE CUENCA OESTE CARCAVA CANAL LAS ISLETILLAS "/>
    <s v="FFDA"/>
    <n v="2"/>
    <x v="0"/>
    <x v="1"/>
  </r>
  <r>
    <n v="4346"/>
    <s v="MICROEMBALSE CUENCA SUDOESTE LAS PEÑAS SUR"/>
    <s v="FFDA"/>
    <n v="2"/>
    <x v="1"/>
    <x v="1"/>
  </r>
  <r>
    <n v="3973"/>
    <s v="PROVIIÓN DE AGUA POTABLE A ESCUELA SABATTINI (COMUNA SAN ROQUE)"/>
    <s v="RENTAS GENERALES"/>
    <n v="1.95"/>
    <x v="0"/>
    <x v="1"/>
  </r>
  <r>
    <n v="3052"/>
    <s v="OBRA DE REFUERZO A SISTEMA DE ABASTECIMIENTO DE AGUA A PLANTA POTABILIZADORA LA FALDA"/>
    <s v="RENTAS GENERALES"/>
    <n v="1.75"/>
    <x v="1"/>
    <x v="1"/>
  </r>
  <r>
    <n v="3399"/>
    <s v="DESAGÜE PLUVIAL ZONA CENTRO (SALDÁN)"/>
    <s v="RENTAS GENERALES"/>
    <n v="1.7025779800000003"/>
    <x v="1"/>
    <x v="1"/>
  </r>
  <r>
    <n v="3351"/>
    <s v="PROVISION DE AGUA POTABLE A POZO NUEVO"/>
    <s v="RENTAS GENERALES"/>
    <n v="1.7000000000000002"/>
    <x v="1"/>
    <x v="1"/>
  </r>
  <r>
    <n v="3676"/>
    <s v="NEXO AGUA POTABLE EN EMBALSE - UTE DPTO. CALAMUCHITA"/>
    <s v="RENTAS GENERALES"/>
    <n v="1.4924332799999998"/>
    <x v="1"/>
    <x v="1"/>
  </r>
  <r>
    <s v="3639-1"/>
    <s v="OBRA N°1: READECUACIÓN Y LIMPIEZA DE CANALES DEL SISTEMA DE RIEGO CAPITAL (ZONA NORTE) AÑO 2018"/>
    <s v="FFDA"/>
    <n v="1.4"/>
    <x v="1"/>
    <x v="1"/>
  </r>
  <r>
    <n v="2333"/>
    <s v="PROTECCIÓN DE MARGENES RÍO TERCERO TRAMO URBANO - CIUDAD DE BELL VILLE "/>
    <s v="FFDA"/>
    <n v="1.2"/>
    <x v="1"/>
    <x v="1"/>
  </r>
  <r>
    <n v="3596"/>
    <s v="CONVENIO PARA PUESTA EN VALOR DEL DIQUE LA VIÑA"/>
    <s v="RENTAS GENERALES"/>
    <n v="1"/>
    <x v="1"/>
    <x v="1"/>
  </r>
  <r>
    <n v="3033"/>
    <s v="REFUNCIONALIZACIÓN DE AZUD Y SISTEMA DE RIEGO PISCO HUASI"/>
    <s v="RENTAS GENERALES"/>
    <n v="0.8"/>
    <x v="1"/>
    <x v="1"/>
  </r>
  <r>
    <n v="3361"/>
    <s v="NUEVAS CAPTACIONES SUBÁLVEAS Y NEXO DE ALIMENTACION DE AGUA POTABLE - LA GRANJA - DPTO. COLON"/>
    <s v="RENTAS GENERALES"/>
    <n v="0.5"/>
    <x v="1"/>
    <x v="1"/>
  </r>
  <r>
    <n v="3639"/>
    <s v="OBRA N°2: READECUACIÓN Y LIMPIEZA DE CANALES DEL SISTEMA DE RIEGO CAPITAL (ZONA SUR)"/>
    <s v="FFDA"/>
    <n v="0.46685909533190045"/>
    <x v="1"/>
    <x v="1"/>
  </r>
  <r>
    <n v="3115"/>
    <s v="DESAGÜE PLUVIAL URBANO ALIVIADOR MICROCENTRO CALLE ARTURO M. BAS – ROQUE SAENZ PEÑA Y CONEXION DESAGÜE AV. PRESIDENTE PERON -RIO CUARTO"/>
    <s v="RENTAS GENERALES"/>
    <n v="0.4"/>
    <x v="1"/>
    <x v="0"/>
  </r>
  <r>
    <n v="3050"/>
    <s v="TOMA DE EMERGENCIA PARA PLANTA POTABILIZADORA LA CALERA"/>
    <s v="RENTAS GENERALES"/>
    <n v="0.10000000000000053"/>
    <x v="1"/>
    <x v="1"/>
  </r>
  <r>
    <n v="3610"/>
    <s v="CAPTACIÓN SUBÁLVEA POZO MALVINAS"/>
    <s v="RENTAS GENERALES"/>
    <n v="0.10000000000000003"/>
    <x v="1"/>
    <x v="1"/>
  </r>
  <r>
    <n v="634"/>
    <s v="SISTEMATIZACIÓN DE DESAGÜES PLUVIALES DE LA CIUDAD DE SAN FRANCISCO - CUENCA AVELLANEDA"/>
    <s v="RENTAS GENERALES"/>
    <n v="0.1"/>
    <x v="1"/>
    <x v="0"/>
  </r>
  <r>
    <n v="2121"/>
    <s v="Ampliación Planta Potabilizadora  Bouwer"/>
    <s v="RENTAS GENERALES"/>
    <n v="0.1"/>
    <x v="0"/>
    <x v="1"/>
  </r>
  <r>
    <n v="2339"/>
    <s v="SISTEMA DE LAGUNAS DE RETARDO SIERRAS CHICAS (E-53)"/>
    <s v="FFDA"/>
    <n v="0.1"/>
    <x v="0"/>
    <x v="1"/>
  </r>
  <r>
    <n v="2349"/>
    <s v="SISTEMATIZACIÓN CUENCA BAJA RÍOS PINTO Y CARNERO"/>
    <s v="FFDA"/>
    <n v="0.1"/>
    <x v="0"/>
    <x v="1"/>
  </r>
  <r>
    <n v="2407"/>
    <s v="PERFORACIONES Y MEJORA EN CAPTACIÓN SUBÁLVEA-CHARBONIER- DPTO. PUNILLA"/>
    <s v="RENTAS GENERALES"/>
    <n v="0.1"/>
    <x v="1"/>
    <x v="1"/>
  </r>
  <r>
    <n v="2420"/>
    <s v="REPARACIÓN INTEGRAL ACUEDUCTO Ø3000 ABASTECIMIENTO NORTE A LA CIUDAD DE CÓRDOBA"/>
    <s v="RENTAS GENERALES"/>
    <n v="0.1"/>
    <x v="0"/>
    <x v="1"/>
  </r>
  <r>
    <n v="2448"/>
    <s v="REFUNCIONALIZACIÓN Y PUESTA EN VALOR DE ELEMENTOS DE MANIOBRA Y DESCARGA EN DIQUES Y EMBALSES DE LA PROVINCIA "/>
    <s v="RENTAS GENERALES"/>
    <n v="0.1"/>
    <x v="0"/>
    <x v="1"/>
  </r>
  <r>
    <n v="2484"/>
    <s v="DESAGÜES LOCALIDAD DE DESPEÑADEROS"/>
    <s v="RENTAS GENERALES"/>
    <n v="0.1"/>
    <x v="0"/>
    <x v="1"/>
  </r>
  <r>
    <n v="2579"/>
    <s v="PRESAS DE REGULACION RÍO SANTA CATALINA"/>
    <s v="RENTAS GENERALES"/>
    <n v="0.1"/>
    <x v="0"/>
    <x v="1"/>
  </r>
  <r>
    <n v="2827"/>
    <s v="NUEVAS PERFORACIONES, IMPULSIONES Y CISTERNAS DE ALMACENAMIENTO PARA PROVISIÓN DE AGUA POTABLE - HUERTA GRANDE"/>
    <s v="RENTAS GENERALES"/>
    <n v="0.1"/>
    <x v="1"/>
    <x v="1"/>
  </r>
  <r>
    <n v="3034"/>
    <s v="SIFÓN DE CRUCE RÍO SECO (SACHAMUYO), ALCANTARILLAS RÍO TALA Y OBRAS MENORES."/>
    <s v="RENTAS GENERALES"/>
    <n v="0.1"/>
    <x v="0"/>
    <x v="1"/>
  </r>
  <r>
    <n v="3037"/>
    <s v="MEJORAS EN EL SISTEMA DE RIEGO ALMAFUERTE"/>
    <s v="RENTAS GENERALES"/>
    <n v="0.1"/>
    <x v="1"/>
    <x v="1"/>
  </r>
  <r>
    <n v="3040"/>
    <s v="VÁLVULAS Y PUENTE CANAL DEL SISTEMA DE RIEGO ALMAFUERTE"/>
    <s v="RENTAS GENERALES"/>
    <n v="0.1"/>
    <x v="0"/>
    <x v="1"/>
  </r>
  <r>
    <n v="3043"/>
    <s v="MANTENIMIENTO CAUCE RÍO SUQUÍA (TRAMO 1 - TRAMO 2) 2018"/>
    <s v="FFDA"/>
    <n v="0.1"/>
    <x v="0"/>
    <x v="1"/>
  </r>
  <r>
    <n v="3048"/>
    <s v="OBRAS DE MEJORAMIENTO DEL SISTEMA DE RIEGO DEL DIQUE CRUZ DEL EJE"/>
    <s v="RENTAS GENERALES"/>
    <n v="0.1"/>
    <x v="0"/>
    <x v="1"/>
  </r>
  <r>
    <n v="3053"/>
    <s v="CAPTACIÓN Y BOMBEO LAS CHACRAS (LA PAZ)"/>
    <s v="RENTAS GENERALES"/>
    <n v="0.1"/>
    <x v="0"/>
    <x v="1"/>
  </r>
  <r>
    <n v="3055"/>
    <s v="ESTACIONES DE BOMBEO MIRAMAR"/>
    <s v="RENTAS GENERALES"/>
    <n v="0.1"/>
    <x v="0"/>
    <x v="1"/>
  </r>
  <r>
    <n v="3077"/>
    <s v="MEJORA DE COMPUERTA DE AZUD VILLA DE MARÍA DE RÍO SECO Y LIMPIEZA E ILUMINACIÓN DEL PERILAGO"/>
    <s v="RENTAS GENERALES"/>
    <n v="0.1"/>
    <x v="0"/>
    <x v="1"/>
  </r>
  <r>
    <n v="3078"/>
    <s v="READECUACIÓN DE RED DE DISTRIBUCIÓN LAS RABONAS 1º ETAPA"/>
    <s v="RENTAS GENERALES"/>
    <n v="0.1"/>
    <x v="0"/>
    <x v="1"/>
  </r>
  <r>
    <n v="3080"/>
    <s v="READECUACIÓN CAPTACIÓN LA SERRANITA"/>
    <s v="RENTAS GENERALES"/>
    <n v="0.1"/>
    <x v="0"/>
    <x v="1"/>
  </r>
  <r>
    <n v="3089"/>
    <s v="OBRAS EN SISTEMAS DE RIEGO SIN DISCRIMINAR"/>
    <s v="RENTAS GENERALES"/>
    <n v="0.1"/>
    <x v="0"/>
    <x v="1"/>
  </r>
  <r>
    <n v="3090"/>
    <s v="DESAGÜES PLUVIALES UNQUILLO"/>
    <s v="RENTAS GENERALES"/>
    <n v="0.1"/>
    <x v="0"/>
    <x v="1"/>
  </r>
  <r>
    <n v="3091"/>
    <s v="DESAGÜES PLUVIALES COLONIA CAROYA 2º ETAPA"/>
    <s v="RENTAS GENERALES"/>
    <n v="0.1"/>
    <x v="0"/>
    <x v="1"/>
  </r>
  <r>
    <n v="3092"/>
    <s v="DESAGÜE EN LA LOCALIDAD DE MOLINARI"/>
    <s v="RENTAS GENERALES"/>
    <n v="0.1"/>
    <x v="0"/>
    <x v="1"/>
  </r>
  <r>
    <n v="3142"/>
    <s v="Construcción Obras Varias Sin Discriminar - Presas Cordoba"/>
    <s v="RENTAS GENERALES"/>
    <n v="0.1"/>
    <x v="0"/>
    <x v="1"/>
  </r>
  <r>
    <n v="3179"/>
    <s v="PRESA DE REGULACIÓN CUENCA A° LAS PEÑAS SUR"/>
    <s v="RENTAS GENERALES"/>
    <n v="0.1"/>
    <x v="0"/>
    <x v="1"/>
  </r>
  <r>
    <n v="3192"/>
    <s v="PRESA DE REGULACIÓN PIEDRAS BLANCAS"/>
    <s v="RENTAS GENERALES"/>
    <n v="0.1"/>
    <x v="0"/>
    <x v="1"/>
  </r>
  <r>
    <n v="3196"/>
    <s v="OBRA DE EMERGENCIA: CONSTRUCCION DE MICROEMBALSE DE RETARDO TEMPORARIO PARA EL ORDENAMIENTO HIDRICO DE LA CUENCA DEL CAMPILLO SISTEMA GRAL ROCA"/>
    <s v="FFDA"/>
    <n v="0.1"/>
    <x v="0"/>
    <x v="1"/>
  </r>
  <r>
    <n v="3197"/>
    <s v="SISTEMATIZACIÓN DE CUENCA ZONA NORTE DE VILLA MARÍA Y BALLESTEROS - CANAL Nº1"/>
    <s v="FFDA"/>
    <n v="0.1"/>
    <x v="0"/>
    <x v="1"/>
  </r>
  <r>
    <n v="3353"/>
    <s v="PROVISIÓN DE AGUA POTABLE A LOS COCOS Y VILLA GIARDINO"/>
    <s v="RENTAS GENERALES"/>
    <n v="0.1"/>
    <x v="0"/>
    <x v="1"/>
  </r>
  <r>
    <n v="3358"/>
    <s v="AGUA POTABLE - PROGRAMA NORTE Y OESTE CORDOBES (NOC)"/>
    <s v="RENTAS GENERALES"/>
    <n v="0.1"/>
    <x v="0"/>
    <x v="1"/>
  </r>
  <r>
    <n v="3393"/>
    <s v="Provisión Remanente Obras Ejecutadas  - Pluviales"/>
    <s v="RENTAS GENERALES"/>
    <n v="0.1"/>
    <x v="0"/>
    <x v="1"/>
  </r>
  <r>
    <n v="3397"/>
    <s v="PROVISIÓN DE AGUA POTABLE A ESTANCIA VIEJA Y SANTA CRUZ DEL LAGO"/>
    <s v="RENTAS GENERALES"/>
    <n v="0.1"/>
    <x v="0"/>
    <x v="1"/>
  </r>
  <r>
    <n v="3400"/>
    <s v="ACUEDUCTO PRINCIPAL OESTE (NONO)"/>
    <s v="RENTAS GENERALES"/>
    <n v="0.1"/>
    <x v="0"/>
    <x v="1"/>
  </r>
  <r>
    <n v="3552"/>
    <s v="REFUNCIONALIZACION DESCARGADORES DE FONDO DIQUE PICHANAS Y DIQUE MAL PASO"/>
    <s v="RENTAS GENERALES"/>
    <n v="0.1"/>
    <x v="0"/>
    <x v="1"/>
  </r>
  <r>
    <n v="3559"/>
    <s v="REFUNCIONALIZACION DE COMPUERTAS FLOTANTES Y ELEMENTOS DE SEGURIDAD DEL DIQUE BOCA DEL RIO"/>
    <s v="RENTAS GENERALES"/>
    <n v="0.1"/>
    <x v="0"/>
    <x v="1"/>
  </r>
  <r>
    <n v="3579"/>
    <s v="MEJORAS CANAL A CIELO ABIERTO LOS MOLINOS - CORDOBA"/>
    <s v="RENTAS GENERALES"/>
    <n v="0.1"/>
    <x v="0"/>
    <x v="1"/>
  </r>
  <r>
    <n v="3582"/>
    <s v="OBRAS DE MEJORAS EN EL CANAL MAESTRO NORTE "/>
    <s v="RENTAS GENERALES"/>
    <n v="0.1"/>
    <x v="0"/>
    <x v="1"/>
  </r>
  <r>
    <n v="3592"/>
    <s v="MEJORAS DE ELEMNTOS DE MANIOBRAS Y DE SEGURIDAD DEL DIQUE LA QUINTANA"/>
    <s v="RENTAS GENERALES"/>
    <n v="0.1"/>
    <x v="0"/>
    <x v="1"/>
  </r>
  <r>
    <n v="3593"/>
    <s v="ALUMBRADO DEL DIQUE LOS MOLINOS"/>
    <s v="RENTAS GENERALES"/>
    <n v="0.1"/>
    <x v="0"/>
    <x v="1"/>
  </r>
  <r>
    <n v="3594"/>
    <s v="AZUD RIO CONLARA"/>
    <s v="RENTAS GENERALES"/>
    <n v="0.1"/>
    <x v="0"/>
    <x v="1"/>
  </r>
  <r>
    <n v="3597"/>
    <s v="ACUEDUCTO LA LAGUNA - PASCO - TICINO"/>
    <s v="RENTAS GENERALES"/>
    <n v="0.1"/>
    <x v="0"/>
    <x v="1"/>
  </r>
  <r>
    <n v="3598"/>
    <s v="READECUACIÓN OBRA DE ADUCCIÓN SISTEMA DE AGUA ALTA GRACIA - VALLE ALEGRE - VILLA DEL PRADO"/>
    <s v="RENTAS GENERALES"/>
    <n v="0.1"/>
    <x v="0"/>
    <x v="1"/>
  </r>
  <r>
    <n v="3600"/>
    <s v="SISTEMATIZACIÓN DE CUENCA CANAL COLONIA AMALIA - CAÑADA JEANMAIRE. DPTO SAN JUSTO"/>
    <s v="FFDA"/>
    <n v="0.1"/>
    <x v="0"/>
    <x v="1"/>
  </r>
  <r>
    <n v="3601"/>
    <s v="SISTEMATIZACIÓN DE CUENCAS ZONA COLONIA MALBERTINA. DPTO SAN JUSTO"/>
    <s v="FFDA"/>
    <n v="0.1"/>
    <x v="0"/>
    <x v="1"/>
  </r>
  <r>
    <n v="3602"/>
    <s v="PLAN DE AMPLIACIÓN DE CISTERNAS ACUEDUCTO VILLA MARÍA - LABOULAYE"/>
    <s v="RENTAS GENERALES"/>
    <n v="0.1"/>
    <x v="0"/>
    <x v="1"/>
  </r>
  <r>
    <n v="3605"/>
    <s v="OBRAS DE REFUERZO ACUEDUCTOS DEL SUDESTE"/>
    <s v="RENTAS GENERALES"/>
    <n v="0.1"/>
    <x v="0"/>
    <x v="1"/>
  </r>
  <r>
    <n v="3607"/>
    <s v="EXTENSIÓN DESAGUES CALLE RUCCHI  - BARRIO ROQUE SANEZ PEÑA - VILLA MARÍA"/>
    <s v="RENTAS GENERALES"/>
    <n v="0.1"/>
    <x v="0"/>
    <x v="1"/>
  </r>
  <r>
    <n v="3608"/>
    <s v="DESAGUES CALLE BRASIL - MORTEROS"/>
    <s v="RENTAS GENERALES"/>
    <n v="0.1"/>
    <x v="0"/>
    <x v="1"/>
  </r>
  <r>
    <n v="3611"/>
    <s v="SISTEMATIZACIÓN DE CUENCAS - SUBCUENCA &quot;0&quot; Y SUBCUENCA &quot;3&quot;. DPTO MARCOS JUÀREZ"/>
    <s v="FFDA"/>
    <n v="0.1"/>
    <x v="0"/>
    <x v="1"/>
  </r>
  <r>
    <n v="3614"/>
    <s v="ESTACIONES DE BOMBEO 2 Y 3 - ACUEDUCTO HUANCHILLA - ADELA MARIA"/>
    <s v="RENTAS GENERALES"/>
    <n v="0.1"/>
    <x v="0"/>
    <x v="1"/>
  </r>
  <r>
    <n v="3618"/>
    <s v="DESAGÜES PLUVIALES EL ARAÑADO"/>
    <s v="RENTAS GENERALES"/>
    <n v="0.1"/>
    <x v="0"/>
    <x v="1"/>
  </r>
  <r>
    <n v="3622"/>
    <s v="ORDENAMIENTO HÍDRICO EN CUENCAS DEPARTAMENTOS RÍO SEGUNDO Y SAN JUSTO"/>
    <s v="FFDA"/>
    <n v="0.1"/>
    <x v="0"/>
    <x v="1"/>
  </r>
  <r>
    <n v="3623"/>
    <s v="SISTEMATIZACIÓN Y CONTROL DE EXCEDENTES HÍDRICOS DEPARTAMENTOS MARCOS JUAREZ Y UNIÓN"/>
    <s v="FFDA"/>
    <n v="0.1"/>
    <x v="0"/>
    <x v="1"/>
  </r>
  <r>
    <n v="3624"/>
    <s v="REGULACIÓN DE EXCEDENTES HÍDRICOS EN REGIÓN DEPARTAMENTO ROQUE SAENZ PEÑA Y GRAL ROCA"/>
    <s v="FFDA"/>
    <n v="0.1"/>
    <x v="0"/>
    <x v="1"/>
  </r>
  <r>
    <n v="3625"/>
    <s v="SISTEMATIZACIÓN, REGULACIÓN Y ORDENAMIENTO HÍDRICO EN CUENCAS DEL CENTRO DE LA PROVINCIA DE CÓRDOBA"/>
    <s v="FFDA"/>
    <n v="0.1"/>
    <x v="0"/>
    <x v="1"/>
  </r>
  <r>
    <n v="3626"/>
    <s v="OBRAS DE READECUACIÓN DE CAUCES NATURALES DEPARTAMENTO CALAMUCHITA - SANTA MARÍA - PUNILLA"/>
    <s v="FFDA"/>
    <n v="0.1"/>
    <x v="0"/>
    <x v="1"/>
  </r>
  <r>
    <n v="3627"/>
    <s v="SISTEMATIZACIÓN DE EXCEDENTES HÍDRICOS - EJECUCIÓN DE 10 MICROEMBALSES DE RETARDO - SUBCUENCA HIDROGRÁFICA AL NORTE DEL RÍO JESÚS MARÍA"/>
    <s v="FFDA"/>
    <n v="0.1"/>
    <x v="0"/>
    <x v="1"/>
  </r>
  <r>
    <n v="3629"/>
    <s v="SISTEMATIZACIÓN DE EXCEDENTES HÍDRICOS - EJECUCIÓN DE NUEVE MICROEMBALSES DE RETARDO TEMPORARIO - SUBCUENCA HIDROGRÁFICA MEDIA AL OESTE DEL RÍO CARNERO"/>
    <s v="FFDA"/>
    <n v="0.1"/>
    <x v="0"/>
    <x v="1"/>
  </r>
  <r>
    <n v="3632"/>
    <s v="REFUNCIONALIZACION Y OPTIMIZACIÓN DEL FUNCIONAMIENTO HIDRÁULICO DE LA CUENCA N.O DE S.M LASPIUR"/>
    <s v="FFDA"/>
    <n v="0.1"/>
    <x v="0"/>
    <x v="1"/>
  </r>
  <r>
    <n v="3641"/>
    <s v="SISTEMATIZACIÓN Y CONTROLDE EXCEDENTES EN CUENCA DEL RESERVORIO N°1 LA PICASA - PROTECCIÓN CONTRA INUNDACUIONES LOCALIDAD DE MELO. DPTO ROQUE SAENZ PEÑA"/>
    <s v="FFDA"/>
    <n v="0.1"/>
    <x v="0"/>
    <x v="1"/>
  </r>
  <r>
    <n v="3644"/>
    <s v="SISTEMATIZACIÓN CUENCA DE APORTE DEL ARROYO SUCO - LOCALIDAD DE BULNES - DPTO RIO CUARTO"/>
    <s v="FFDA"/>
    <n v="0.1"/>
    <x v="0"/>
    <x v="1"/>
  </r>
  <r>
    <n v="3645"/>
    <s v="SISTEMATIZACIÓN DE DRENAJE Y CONTROL DE INUNDACIONES LOCALIDAD DE ITALO. DPTO GRAL ROCA"/>
    <s v="FFDA"/>
    <n v="0.1"/>
    <x v="0"/>
    <x v="1"/>
  </r>
  <r>
    <n v="3647"/>
    <s v="SISTEMATIZACIÓN CUENCA ALTA ARROYO CALCHÍN"/>
    <s v="FFDA"/>
    <n v="0.1"/>
    <x v="0"/>
    <x v="1"/>
  </r>
  <r>
    <n v="3649"/>
    <s v="SISTEMATIZACIÓN DE CUENCA DE APORTE ARROYO LAS JUNTURAS"/>
    <s v="FFDA"/>
    <n v="0.1"/>
    <x v="0"/>
    <x v="1"/>
  </r>
  <r>
    <n v="3650"/>
    <s v="OBRA DE MANTENIMIENTO Y LIMPIEZA DE ARROYO SALDAN - RIO CEBALLOS Y UNQUILLO"/>
    <s v="FFDA"/>
    <n v="0.1"/>
    <x v="0"/>
    <x v="1"/>
  </r>
  <r>
    <n v="3652"/>
    <s v="SISTEMATIZACIÓN DE CUENCAS - READECUACIÓN Y LIMPIEZA DE CANALES CONSORCIO CANALERO RUTA PROVINCIAL N° 2"/>
    <s v="FFDA"/>
    <n v="0.1"/>
    <x v="0"/>
    <x v="1"/>
  </r>
  <r>
    <n v="3670"/>
    <s v="PERFORACIÓN PARA PROVISIÓN DE AGUA POTABLE- ESTACIÓN JUÁREZ CELMAN - (DPTO. COLON )"/>
    <s v="RENTAS GENERALES"/>
    <n v="0.1"/>
    <x v="1"/>
    <x v="1"/>
  </r>
  <r>
    <n v="3674"/>
    <s v="OBRAS DE PROVISION DE AGUA POTABLE PARA LOCALIDADES DEL DEPARTAMENTO SAN JAVIER: LA PAZ, SAN JAVIER, SAN ISIDRO Y GUANACO BOLEADO"/>
    <s v="RENTAS GENERALES"/>
    <n v="0.1"/>
    <x v="0"/>
    <x v="1"/>
  </r>
  <r>
    <n v="3677"/>
    <s v="CONSTRUCCIÓN DE MICROEMBALSES DE RETENCIÓN TEMPORARIOS EN CUENCAS ESTRATÉGICAS DE LA PROVINCIA"/>
    <s v="FFDA"/>
    <n v="0.1"/>
    <x v="0"/>
    <x v="1"/>
  </r>
  <r>
    <n v="3738"/>
    <s v="Refuncionalización  Ordenamiento Hídrico De Cuencas - Región Inriville, Gral. Baldissera E Isla Verde  Región Inriville, Gral.  Isla Verde"/>
    <s v="FFDA"/>
    <n v="0.1"/>
    <x v="0"/>
    <x v="1"/>
  </r>
  <r>
    <n v="3962"/>
    <s v="PROVISION DE AGUA POTABLE A VILLA CAÑADA DEL SAUCE"/>
    <s v="RENTAS GENERALES"/>
    <n v="0.1"/>
    <x v="0"/>
    <x v="1"/>
  </r>
  <r>
    <n v="3966"/>
    <s v="CAPTACIÓN SUBÁLVEA RÍO QUILPO (SAN MARCOS SIERRA)"/>
    <s v="RENTAS GENERALES"/>
    <n v="0.1"/>
    <x v="0"/>
    <x v="1"/>
  </r>
  <r>
    <n v="3967"/>
    <s v="SISTEMATIZACIÓN DE CUENCAS - CONSTRUCCIÓN DE CANALES OBRA SISTEMATIZACION DE LA CUENCA SUR DE LA REMONTA AL ARROYO EL CHATO ¿ SISTEMATIZACION DE LA CUENCA LABORDE ¿ WENCESLAO ESCALANTE"/>
    <s v="FFDA"/>
    <n v="0.1"/>
    <x v="0"/>
    <x v="1"/>
  </r>
  <r>
    <n v="3968"/>
    <s v="MEJORA DEL SISTEMA DE AGUA POTABLE VILLA DE SOTO"/>
    <s v="RENTAS GENERALES"/>
    <n v="0.1"/>
    <x v="0"/>
    <x v="1"/>
  </r>
  <r>
    <n v="3970"/>
    <s v="OBRA DE READECUACIÓN Y CONTROL DE CARCAVAS DEPARTAMENTO TERCERO ARRIBA Y RIO CUARTO"/>
    <s v="FFDA"/>
    <n v="0.1"/>
    <x v="0"/>
    <x v="1"/>
  </r>
  <r>
    <n v="3971"/>
    <s v="EJECUCION DE VERTEDERO Y PROTECCION DE CIERRE TOMA SISTEMA DE RIEGO SACHAMUYO"/>
    <s v="RENTAS GENERALES"/>
    <n v="0.1"/>
    <x v="0"/>
    <x v="1"/>
  </r>
  <r>
    <n v="3972"/>
    <s v="MEJORA DE SISTEMA DE AGUA POTABLE TOSNO Y CIENAGA DEL CORO"/>
    <s v="RENTAS GENERALES"/>
    <n v="0.1"/>
    <x v="0"/>
    <x v="1"/>
  </r>
  <r>
    <n v="3976"/>
    <s v="OBRA DE PROTECCION Y CONTROL DE INUNDACIONES LOCALIDAD DE GUATIMOZIN"/>
    <s v="FFDA"/>
    <n v="0.1"/>
    <x v="0"/>
    <x v="1"/>
  </r>
  <r>
    <n v="3977"/>
    <s v="NEXO DE IMPULSIÓN Y MEJORAS EN SISTEMA DE AGUA POTABLE SANTA ELENA"/>
    <s v="RENTAS GENERALES"/>
    <n v="0.1"/>
    <x v="0"/>
    <x v="1"/>
  </r>
  <r>
    <n v="3978"/>
    <s v="SISTEMATIZACIÓN DE CUENCAS - CONSTRUCCIÓN DE CANALES NORESTE PUEBLO ITALIANO"/>
    <s v="FFDA"/>
    <n v="0.1"/>
    <x v="0"/>
    <x v="1"/>
  </r>
  <r>
    <n v="3980"/>
    <s v="ORDENAMIENTO CUENCAS HÍDRICAS DEPARTAMENTO GENERAL SAN MARTÍN"/>
    <s v="FFDA"/>
    <n v="0.1"/>
    <x v="0"/>
    <x v="1"/>
  </r>
  <r>
    <n v="3981"/>
    <s v="PRFORACIONES Y OBRAS ACCESORIAS EN LOCALIDADES DE LOS CHAÑARITOS, RINCÓN, MATORRALES Y PIQUILLÍN"/>
    <s v="RENTAS GENERALES"/>
    <n v="0.1"/>
    <x v="0"/>
    <x v="1"/>
  </r>
  <r>
    <n v="3983"/>
    <s v="CANAL MONTE LEÑA AL RIO TERCERO"/>
    <s v="FFDA"/>
    <n v="0.1"/>
    <x v="0"/>
    <x v="1"/>
  </r>
  <r>
    <n v="3987"/>
    <s v="READECUACIÓN DE TRAZA ACUEDUCTO SAN FRANCISCO - MORTEROS EN LA LOCALIDAD DE PORTEÑA"/>
    <s v="RENTAS GENERALES"/>
    <n v="0.1"/>
    <x v="0"/>
    <x v="1"/>
  </r>
  <r>
    <n v="3988"/>
    <s v="SISTEMATIZACIÓN ESCURRIMIENTOS COLONIA SAN BARTOLOMÉ A LA CAÑADA JANEMARIE - DEPARTAMENTO SAN JUSTO"/>
    <s v="FFDA"/>
    <n v="0.1"/>
    <x v="0"/>
    <x v="1"/>
  </r>
  <r>
    <n v="3992"/>
    <s v="PERFORACIÓN Y CISTERNA AERÓDROMO VILLA DOLORES"/>
    <s v="RENTAS GENERALES"/>
    <n v="0.1"/>
    <x v="0"/>
    <x v="1"/>
  </r>
  <r>
    <n v="3995"/>
    <s v="SISTEMATIZACIÓN ESCURRMIENTOS LOCALIDAD QUEBRACHO HERRADO - DEPARTAMENTO SAN JUSTO"/>
    <s v="FFDA"/>
    <n v="0.1"/>
    <x v="0"/>
    <x v="1"/>
  </r>
  <r>
    <n v="3996"/>
    <s v="PERFORACIÓN Y MEJORAS EN SISTEMA DE AGUA POTABLE ALCIRA GIGENA"/>
    <s v="RENTAS GENERALES"/>
    <n v="0.1"/>
    <x v="0"/>
    <x v="1"/>
  </r>
  <r>
    <n v="3999"/>
    <s v="ORDENAMIENTO HIDRICO EN CUENCAS DEPARTAMENTOS RIO SEGUNDO Y SAN JUSTO - LOCALIDAD CARRILOBO"/>
    <s v="FFDA"/>
    <n v="0.1"/>
    <x v="0"/>
    <x v="1"/>
  </r>
  <r>
    <n v="4003"/>
    <s v="OBRAS DE MANTENIMIENTO DIQUE LA FALDA"/>
    <s v="RENTAS GENERALES"/>
    <n v="0.1"/>
    <x v="0"/>
    <x v="1"/>
  </r>
  <r>
    <n v="4007"/>
    <s v="DESAGÜE EMBALSE "/>
    <s v="RENTAS GENERALES"/>
    <n v="0.1"/>
    <x v="0"/>
    <x v="1"/>
  </r>
  <r>
    <n v="4015"/>
    <s v="PUENTES Y PIMPIEZA CANAL SUR DE LEONES"/>
    <s v="FFDA"/>
    <n v="0.1"/>
    <x v="0"/>
    <x v="1"/>
  </r>
  <r>
    <n v="4018"/>
    <s v="OBRA DE PROTECCION URBANA CONTRA INUNDACIONES - ZONA NORTE DE BELL VILLE"/>
    <s v="FFDA"/>
    <n v="0.1"/>
    <x v="0"/>
    <x v="1"/>
  </r>
  <r>
    <n v="4019"/>
    <s v="SISTEMATIZACION ARROYO ALGODÓN - TRAMO CANAL DESVIADOR - CANAL LITIN TORTUGA"/>
    <s v="FFDA"/>
    <n v="0.1"/>
    <x v="0"/>
    <x v="1"/>
  </r>
  <r>
    <n v="4020"/>
    <s v="SISTEMATIZACIÓN CUENCA MEDIA Y ALTA DEPARTAMENTO RIO CUARTO"/>
    <s v="FFDA"/>
    <n v="0.1"/>
    <x v="0"/>
    <x v="1"/>
  </r>
  <r>
    <n v="4021"/>
    <s v="SISTEMATIZACIÓN CUENCA HÍDRICA NORESTE DEPARTAMENTO RIO PRIMERO Y SAN JUSTO"/>
    <s v="FFDA"/>
    <n v="0.1"/>
    <x v="0"/>
    <x v="1"/>
  </r>
  <r>
    <n v="4022"/>
    <s v="SISTEMATIZACION CUENCA ALTA ARROYO ALGODÓN - AFLUENTE ARROYO TOTORALEJO - DPTO. TERCERO ARRIBA"/>
    <s v="FFDA"/>
    <n v="0.1"/>
    <x v="0"/>
    <x v="1"/>
  </r>
  <r>
    <n v="4024"/>
    <s v="SISTEMATIZACION Y ORDENAMIENTO HIDRICO ARROYO FALDA DEL CARMEN Y SUS AFLUENTES"/>
    <s v="FFDA"/>
    <n v="0.1"/>
    <x v="0"/>
    <x v="1"/>
  </r>
  <r>
    <n v="4025"/>
    <s v="CANAL NORTE VILLA CONSEPCIÓN DEL TÍO AL RIO PLUSJUNTA"/>
    <s v="FFDA"/>
    <n v="0.1"/>
    <x v="0"/>
    <x v="1"/>
  </r>
  <r>
    <n v="4026"/>
    <s v="ACUEDUCTO SUR ALTA GRACIA"/>
    <s v="RENTAS GENERALES"/>
    <n v="0.1"/>
    <x v="0"/>
    <x v="1"/>
  </r>
  <r>
    <n v="4028"/>
    <s v="NUEVAS CAPTACIONES SUBALVEAS LOS MOLINOS"/>
    <s v="RENTAS GENERALES"/>
    <n v="0.1"/>
    <x v="0"/>
    <x v="1"/>
  </r>
  <r>
    <n v="4074"/>
    <s v="&quot;CONTROL ESCURRIMIENTOS - CUENCA ARROYO RL TALA - DPTO. TERCERO ARRIBA&quot;.-"/>
    <s v="FFDA"/>
    <n v="0.1"/>
    <x v="0"/>
    <x v="1"/>
  </r>
  <r>
    <n v="4344"/>
    <s v="MICROEMBALSE CUENCA SUROESTE LAS GAMAS"/>
    <s v="FFDA"/>
    <n v="0.1"/>
    <x v="0"/>
    <x v="1"/>
  </r>
  <r>
    <n v="4361"/>
    <s v="CONSTRUCCIÓN Y REPARACIÓN DE NEXOS Y REDES CLOACALES DE LOS BARRIOS CIUDAD."/>
    <s v="RENTAS GENERALES"/>
    <n v="0.1"/>
    <x v="0"/>
    <x v="1"/>
  </r>
  <r>
    <s v="2382-1"/>
    <s v="SISTEMATIZACIÓN, REGULACIÓN DE LOS EXCEDENTES HÍDRICOS Y PROTECCIÓN CONTRA INUNDACIONES DE LA LOCALIDAD DE ONAGOITY - DPTO. GRAL ROCA"/>
    <s v="FFDA"/>
    <n v="0.1"/>
    <x v="0"/>
    <x v="1"/>
  </r>
  <r>
    <s v="3565-A"/>
    <s v="MANTENIMIENTO DE CANALES DE RIEGO ZONA NO AÑO 2020"/>
    <s v="FFDA"/>
    <n v="0.1"/>
    <x v="0"/>
    <x v="1"/>
  </r>
  <r>
    <s v="3622-1"/>
    <s v="OBRAS DE EMERGENCIA DEPARTAMENTO RÍO SEGUNDO Y TERCERO ARRIBA"/>
    <s v="FFDA"/>
    <n v="0.1"/>
    <x v="0"/>
    <x v="1"/>
  </r>
  <r>
    <s v="3625-1"/>
    <s v="SISTEMATIZACIÓN, REGULACIÓN Y ORDENAMIENTO HIDRICO EN CUENCAS DEL CENTRO DE LA PROVINCIA DE CÓRDOBA - LOC. LOS ZORROS"/>
    <s v="FFDA"/>
    <n v="0.1"/>
    <x v="0"/>
    <x v="1"/>
  </r>
  <r>
    <s v="3647-2"/>
    <s v="SISTEMATIZACIÓN, REGULACIÓN Y ORDENAMIENTO HÍDRICO EN CUENCAS DEL CENTRO DE LA PROVINCIA. DE CÓRDOBA - CALCHÍN OESTE, PLAZA COLAZO Y COLAZO"/>
    <s v="FFDA"/>
    <n v="0.1"/>
    <x v="0"/>
    <x v="1"/>
  </r>
  <r>
    <s v="3660-1"/>
    <s v="COBERTURA PARA LIMPIEZA DE CANALES DEL SISTEMA DE RIEGO CAPITAL - ZONA NORTE CAPITAL- NUEVA"/>
    <s v="FFDA"/>
    <n v="0.1"/>
    <x v="0"/>
    <x v="1"/>
  </r>
  <r>
    <s v="H2020-23"/>
    <s v="SERVICIO DE TAPONAMIENTO Y DESOBSTRUCCIÓN DE OBRAS HÍDRICAS CLANDESTINAS EN ZONA II DE LA PCIA DE CBA, 2018 (RENGLON Nº: 1)"/>
    <s v="FFDA"/>
    <n v="0.1"/>
    <x v="0"/>
    <x v="1"/>
  </r>
  <r>
    <s v="H2020-24"/>
    <s v="SERVICIO DE TAPONAMIENTO Y DESOBSTRUCCIÓN DE OBRAS HÍDRICAS CLANDESTINAS EN ZONA III DE LA PCIA DE CBA, 2018 (RENGLON Nº: 2)"/>
    <s v="FFDA"/>
    <n v="0.1"/>
    <x v="0"/>
    <x v="1"/>
  </r>
  <r>
    <s v="H2020-25"/>
    <s v="SERVICIO DE TAPONAMIENTO Y DESOBSTRUCCIÓN DE OBRAS HÍDRICAS CLANDESTINAS EN ZONA IV DE LA PCIA DE CBA, 2018 (RENGLÓN Nº: 3)"/>
    <s v="FFDA"/>
    <n v="0.1"/>
    <x v="0"/>
    <x v="1"/>
  </r>
  <r>
    <n v="2097"/>
    <s v="VILLA MARIA (DESAGÜES PLUVIALES ZONA CENTRO)"/>
    <s v="RENTAS GENERALES"/>
    <n v="9.9999999999999645E-2"/>
    <x v="1"/>
    <x v="0"/>
  </r>
  <r>
    <n v="3359"/>
    <s v="PROVISIÓN DE AGUA POTABLE A SAN CLEMENTE (DPTO. SANTA MARÍA)"/>
    <s v="RENTAS GENERALES"/>
    <n v="9.9999999999999645E-2"/>
    <x v="1"/>
    <x v="1"/>
  </r>
  <r>
    <n v="3360"/>
    <s v="PROVISIÓN DE AGUA POTABLE A TOLEDO"/>
    <s v="RENTAS GENERALES"/>
    <n v="9.8388579999999948E-2"/>
    <x v="1"/>
    <x v="1"/>
  </r>
  <r>
    <n v="3620"/>
    <s v="SISTEMATIZACIÓN DE CUENCAS - CONSTRUCCIÓN DE CANALES-SISTEMATIZACIÓN LAGUNAS DE RETARDO Y SISTEMATIZACIÓN DE CUENCA PERIURBANA SAN AGUSTIN"/>
    <s v="FFDA"/>
    <n v="0"/>
    <x v="0"/>
    <x v="1"/>
  </r>
  <r>
    <n v="3621"/>
    <s v="MICROEMBALSES DE RETARDO SANTA CATALINA ESTE. DPTO RÍO CUARTO"/>
    <s v="FFDA"/>
    <n v="0"/>
    <x v="0"/>
    <x v="1"/>
  </r>
  <r>
    <n v="3633"/>
    <s v="EJECUCION DE SIETE (7) MICROEMBALSES DE RETARDO TEMPORARIO (MRT) PARA EL ORDENAMIENTO DE LAS CUENCAS HIDROGRAFICAS DE LA REGION SUDOESTE DEL DEPARTAMENTO GRAL. ROCA - ETAPA I"/>
    <s v="FFDA"/>
    <n v="0"/>
    <x v="0"/>
    <x v="1"/>
  </r>
  <r>
    <n v="3654"/>
    <s v="MICROEMBALSES DE RETARDO TEMPORARIO PARA EL ORDENAMIENTO Y REGULACIÓN DE CAUDALES CUENCA LA PARAGUAYA"/>
    <s v="FFDA"/>
    <n v="0"/>
    <x v="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5">
  <r>
    <n v="3577"/>
    <s v="ABASTECIMIENTO DE GAS NATURAL A MALENA, UNIVERSIDAD NACIONAL RIO CUARTO Y LAS HIGUERAS"/>
    <s v="FRIG"/>
    <n v="70"/>
    <x v="0"/>
    <x v="0"/>
  </r>
  <r>
    <n v="2319"/>
    <s v="RENGLON N° 1 - ZONA N° 1 - LA CRUZ. OBRA: &quot;SISTEMA REGIONAL CALAMUCHITA III&quot;"/>
    <s v="FRIG"/>
    <n v="60.176917828298038"/>
    <x v="0"/>
    <x v="0"/>
  </r>
  <r>
    <n v="3220"/>
    <s v="SISTEMA REGIONAL TRASLASIERRA - III ETAPA (VILLA DOLORES, EL PUEBLITO, SAN JAVIER, LA POBLACIÓN, LUYABA, LOMA BOLA, LA RAMADA, CONLARA)"/>
    <s v="FRIG"/>
    <n v="49.14770075727867"/>
    <x v="0"/>
    <x v="0"/>
  </r>
  <r>
    <s v="2319-1"/>
    <s v="RENGLON N° 2 - ZONA N° 2 - VILLA QUILLINZO. OBRA: &quot;SISTEMA REGIONAL CALAMUCHITA III&quot;"/>
    <s v="FRIG"/>
    <n v="27.245019045302236"/>
    <x v="0"/>
    <x v="0"/>
  </r>
  <r>
    <s v="2319-2"/>
    <s v="RENGLON N° 3 - ZONA N° 3 - SAN IGNACIO - AMBOY. OBRA: &quot;SISTEMA REGIONAL CALAMUCHITA III&quot;"/>
    <s v="FRIG"/>
    <n v="24.116043411019579"/>
    <x v="0"/>
    <x v="0"/>
  </r>
  <r>
    <n v="1320"/>
    <s v="CONSTRUCCIÓN GASODUCTO ASCOCHINGA"/>
    <s v="FRIG"/>
    <n v="22.456244639203199"/>
    <x v="0"/>
    <x v="0"/>
  </r>
  <r>
    <n v="1324"/>
    <s v=" CONSTRUCCIÓN GASODUCTO UNQUILLO - MENDIOLAZA"/>
    <s v="FRIG"/>
    <n v="7.3562613848640002"/>
    <x v="0"/>
    <x v="0"/>
  </r>
  <r>
    <s v="2319-3"/>
    <s v="RENGLON N° 4 - ZONA N° 4 - VILLA AMANCAY. OBRA: &quot;SISTEMA REGIONAL CALAMUCHITA III&quot;"/>
    <s v="FRIG"/>
    <n v="6.1815436222439004"/>
    <x v="0"/>
    <x v="0"/>
  </r>
  <r>
    <n v="3129"/>
    <s v="ABASTECIMIENTO DE GAS NATURAL A VILLA SAN ISIDRO Y JOSE DE LA QUINTANA"/>
    <s v="FRIG"/>
    <n v="6.0641442114833373"/>
    <x v="0"/>
    <x v="1"/>
  </r>
  <r>
    <n v="3070"/>
    <s v=" ABASTECIMIENTO DE GAS NATURAL A LAS LOCALIDADES DE BALLESTEROS SUD - LA PALESTINA Y SAIRA"/>
    <s v="FRIG"/>
    <n v="6.0286293335408399"/>
    <x v="0"/>
    <x v="0"/>
  </r>
  <r>
    <n v="964"/>
    <s v="“SISTEMA REGIONAL DE GASIFICACIÓN: RUTA 7-IV ETAPA”"/>
    <s v="FRIG"/>
    <n v="0.1"/>
    <x v="0"/>
    <x v="0"/>
  </r>
  <r>
    <n v="984"/>
    <s v="GASODUCTOS, RAMALES DE ALIMENTACION, Y PLANTAS REDUCTORAS GASODUCTO DE LA COSTA"/>
    <s v="FRIG"/>
    <n v="0.1"/>
    <x v="0"/>
    <x v="0"/>
  </r>
  <r>
    <n v="1468"/>
    <s v=" CONSTRUCCIÓN GASODUCTO LABOULAYE / GASODUCTOS RUTA 7 / GASODUCTOS DE ALIMENTACIÓN Y PLANTA REDUCTORA DE PRESIÓN PARA EL ABASTECIMIENTO DE GAS NATURAL A LAS LOCALIDADES DE ALDEA SANTA MARÍA, PUEBLO ITALIANO,VIAMONTE,LA CESIRA Y LABOULAYE."/>
    <s v="FRIG"/>
    <n v="0.1"/>
    <x v="0"/>
    <x v="0"/>
  </r>
  <r>
    <n v="2318"/>
    <s v="SISTEMA REGIONAL DE GASIFICACIÓN PUNILLA III"/>
    <s v="FRIG"/>
    <n v="0.1"/>
    <x v="1"/>
    <x v="0"/>
  </r>
  <r>
    <n v="2320"/>
    <s v="SISTEMA REGIONAL DE GASIFICACIÓN UNIÓN -  GENERAL SAN MARTÍN"/>
    <s v="FRIG"/>
    <n v="0.1"/>
    <x v="1"/>
    <x v="0"/>
  </r>
  <r>
    <n v="2321"/>
    <s v="SISTEMA REGIONAL DE GASIFICACIÓN RIO CUARTO II"/>
    <s v="FRIG"/>
    <n v="0.1"/>
    <x v="1"/>
    <x v="0"/>
  </r>
  <r>
    <n v="2322"/>
    <s v="SISTEMA REGIONAL DE GASIFICACIÓN TERCERO ARRIBA I"/>
    <s v="FRIG"/>
    <n v="0.1"/>
    <x v="1"/>
    <x v="0"/>
  </r>
  <r>
    <n v="2323"/>
    <s v="SISTEMA REGIONAL DE GASIFICACIÓN TERCERO ARRIBA II"/>
    <s v="FRIG"/>
    <n v="0.1"/>
    <x v="1"/>
    <x v="0"/>
  </r>
  <r>
    <n v="3067"/>
    <s v="Construcción Gasoductos Regionales-Ceprocor Santa Maria"/>
    <s v="FRIG"/>
    <n v="0.1"/>
    <x v="1"/>
    <x v="0"/>
  </r>
  <r>
    <n v="3072"/>
    <s v="Construcción Gasoductos Regionales-Sistema Lucio V. Mansilla Lucio V. Mansilla"/>
    <s v="FRIG"/>
    <n v="0.1"/>
    <x v="0"/>
    <x v="0"/>
  </r>
  <r>
    <n v="3117"/>
    <s v="GASODUCTO Y PLANTA REDUCTORA DE PRESIÓN RIO BAMBA"/>
    <s v="FRIG"/>
    <n v="0.1"/>
    <x v="1"/>
    <x v="0"/>
  </r>
  <r>
    <n v="3120"/>
    <s v="GASODUCTO Y PLANTA REDUCTORA DE PRESIÓN MONTE LEÑA"/>
    <s v="FRIG"/>
    <n v="0.1"/>
    <x v="1"/>
    <x v="0"/>
  </r>
  <r>
    <n v="3125"/>
    <s v="  GASIFERO GRAN CÓRDOBA -ABASTECIMIENTO DE GAS NATURAL A LA CALERA - DUMESNIL, MALVINAS ARGENTINAS Y VILLA ESQUIU"/>
    <s v="FRIG"/>
    <n v="0.1"/>
    <x v="1"/>
    <x v="0"/>
  </r>
  <r>
    <n v="3126"/>
    <s v="ABASTECIMIENTO DE GAS NATURAL A LA LOCALIDAD DE MI GRANJA"/>
    <s v="FRIG"/>
    <n v="0.1"/>
    <x v="0"/>
    <x v="1"/>
  </r>
  <r>
    <n v="3128"/>
    <s v="GASODUCTO Y PLANTA REDUCTORA DE PRESIÓN LAS BAJADAS"/>
    <s v="FRIG"/>
    <n v="0.1"/>
    <x v="1"/>
    <x v="0"/>
  </r>
  <r>
    <n v="3148"/>
    <s v="Construcción Obras Varias Sin Discriminar - Gasoductos Cordoba"/>
    <s v="FRIG"/>
    <n v="0.1"/>
    <x v="1"/>
    <x v="0"/>
  </r>
  <r>
    <n v="3165"/>
    <s v="GASODUCTOS Y RAMALES VARIOS"/>
    <s v="FRIG"/>
    <n v="0.1"/>
    <x v="1"/>
    <x v="0"/>
  </r>
  <r>
    <n v="3224"/>
    <s v="SISTEMA REGIONAL CALAMUCHITA - IV ETAPA -SANTA MÓNICA -  YACANTO - LA COSTA"/>
    <s v="FRIG"/>
    <n v="0.1"/>
    <x v="0"/>
    <x v="0"/>
  </r>
  <r>
    <n v="3580"/>
    <s v="ABASTECIMIENTO DE GAS NATURAL A ANISACATE, VILLA CIUDAD PARQUE LOS REARTES, FALDA DEL CARMEN, VILLA DEL PRADO, LOS ESPINILLOS"/>
    <s v="FRIG"/>
    <n v="0.1"/>
    <x v="1"/>
    <x v="0"/>
  </r>
  <r>
    <n v="3581"/>
    <s v="ABASTECIMIENTO DE GAS NATURAL A CAPILLA DEL CARMEN Y RINCÓN"/>
    <s v="FRIG"/>
    <n v="0.1"/>
    <x v="1"/>
    <x v="0"/>
  </r>
  <r>
    <n v="3585"/>
    <s v="GASODUCTO Y PLANTA REDUCTORA DE PRESION SAN ROQUE Y BIALET MASSE"/>
    <s v="FRIG"/>
    <n v="0.1"/>
    <x v="1"/>
    <x v="0"/>
  </r>
  <r>
    <n v="3587"/>
    <s v="GASODUCTO Y PLANTA REDUCTORA DE PRESION COLONIA PROSPERIDAD Y QUEBRACHO HERRADO"/>
    <s v="FRIG"/>
    <n v="0.1"/>
    <x v="1"/>
    <x v="0"/>
  </r>
  <r>
    <n v="3588"/>
    <s v="SISTEMA REGIONAL DE GASIFICACIÓN CALAMUCHITA IV"/>
    <s v="FRIG"/>
    <n v="0.1"/>
    <x v="1"/>
    <x v="0"/>
  </r>
  <r>
    <n v="3589"/>
    <s v="Construcción Gasoductos Regionales-Sistema San José de Las Salinas"/>
    <s v="FRIG"/>
    <n v="0.1"/>
    <x v="1"/>
    <x v="0"/>
  </r>
  <r>
    <n v="3793"/>
    <s v="RAMAL GAS NATURAL EL MANZANO, VILLA CERRO AZUL, LA PAMPA. SIERRAS CHICAS III"/>
    <s v="FRIG"/>
    <n v="0.1"/>
    <x v="0"/>
    <x v="0"/>
  </r>
  <r>
    <n v="3799"/>
    <s v="CHURQUI CAÑADA, COLONIA VICENTE AGÜERO y obras complementarias CÓRDOBA"/>
    <s v="FRIG"/>
    <n v="0.1"/>
    <x v="1"/>
    <x v="0"/>
  </r>
  <r>
    <n v="3951"/>
    <s v="OBRAS DE REPOTENCIAMIENTO - CIUDAD DE CÓRDOBA"/>
    <s v="FRIG"/>
    <n v="0.1"/>
    <x v="1"/>
    <x v="0"/>
  </r>
  <r>
    <n v="3952"/>
    <s v="LOOP DE REFUERZO CAMILO ALDAO, CORRAL DE BUSTOS, MARCOS JUAREZ"/>
    <s v="FRIG"/>
    <n v="0.1"/>
    <x v="1"/>
    <x v="0"/>
  </r>
  <r>
    <n v="3985"/>
    <s v="LOOP DE REFUERZO A LA LOCALIDAD DE MI GRANJA, RAMALES DE DISTRIBUCIÓN A MALVINAS ARGENTINAS Y PARQUE INDUSTRIAL RUCCI Y PARQUE INDUSTRIAL SERRANO"/>
    <s v="FRIG"/>
    <n v="0.1"/>
    <x v="1"/>
    <x v="0"/>
  </r>
  <r>
    <n v="4023"/>
    <s v="ABASTECIMIENTO DE GAS NATURAL LA FALDA DEL CARMEN, VILLA DEL PRADO, LOS CEDROS"/>
    <s v="FRIG"/>
    <n v="0.1"/>
    <x v="1"/>
    <x v="0"/>
  </r>
  <r>
    <n v="4027"/>
    <s v="CONSTRUCCIÓN RAMAL DE ALIMENTACION MI GRANJA II"/>
    <s v="FRIG"/>
    <n v="0.1"/>
    <x v="1"/>
    <x v="0"/>
  </r>
  <r>
    <n v="4029"/>
    <s v="CONSTRUCCIÓN SISTEMA REGIONAL TRASLASIERRA IV ETAPA"/>
    <s v="FRIG"/>
    <n v="0.1"/>
    <x v="1"/>
    <x v="0"/>
  </r>
  <r>
    <n v="4030"/>
    <s v="CONSTRUCCIÓN SISTEMA REGIONAL TRASLASIERRA V ETAPA"/>
    <s v="FRIG"/>
    <n v="0.1"/>
    <x v="1"/>
    <x v="0"/>
  </r>
  <r>
    <n v="4031"/>
    <s v="CONSTRUCCIÓN SISTEMA REGIONAL BELL VILLE"/>
    <s v="FRIG"/>
    <n v="0.1"/>
    <x v="1"/>
    <x v="0"/>
  </r>
  <r>
    <n v="4032"/>
    <s v="CONSTRUCCIÓN SISTEMA REGIONAL MANISERO II"/>
    <s v="FRIG"/>
    <n v="0.1"/>
    <x v="1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6">
  <r>
    <n v="1484"/>
    <s v="PLANTA Y COLECTORES CLOACALES CORDOBA CAPITAL"/>
    <s v="ENHOSA - F11/A DETERMINAR"/>
    <n v="1650"/>
    <x v="0"/>
    <x v="0"/>
  </r>
  <r>
    <n v="1483"/>
    <s v="CONSTRUCCIÓN COLECTORA TRONCAL CLOACAS LA CALERA - RIO CEBALLOS (SIERRAS CHICAS 1)"/>
    <s v="FONDO ARABE - OPEP"/>
    <n v="838.83448780144511"/>
    <x v="0"/>
    <x v="0"/>
  </r>
  <r>
    <n v="1438"/>
    <s v="CLOACAS TANTI (CUENCA OESTE)"/>
    <s v="FONDO ARABE - OPEP"/>
    <n v="350.33889926064631"/>
    <x v="1"/>
    <x v="0"/>
  </r>
  <r>
    <n v="2437"/>
    <s v="CLOACAS MINA CLAVERO"/>
    <s v="FONDO ARABE - OPEP"/>
    <n v="344.52883425782164"/>
    <x v="0"/>
    <x v="0"/>
  </r>
  <r>
    <s v="1483-1"/>
    <s v="CONSTRUCCIÓN COLECTORA TRONCAL CLOACAS LA CALERA - RIO CEBALLOS (SIERRAS CHICAS 2)"/>
    <s v="FONDO ARABE - OPEP"/>
    <n v="329.23732957655159"/>
    <x v="1"/>
    <x v="0"/>
  </r>
  <r>
    <n v="3812"/>
    <s v="Villa El Libertador (Segunda Etapa Convenio más resto)"/>
    <s v="BID 4312"/>
    <n v="297.44614055086379"/>
    <x v="1"/>
    <x v="0"/>
  </r>
  <r>
    <n v="2397"/>
    <s v="CLOACAS SANTA ROSA DE CALAMUCHITA"/>
    <s v="BID 4312"/>
    <n v="226.67218972450141"/>
    <x v="1"/>
    <x v="0"/>
  </r>
  <r>
    <n v="1441"/>
    <s v="DESAGÜES CLOACALES RIO CUARTO"/>
    <s v="ENHOSA - F11/A DETERMINAR"/>
    <n v="163.30885626695326"/>
    <x v="0"/>
    <x v="0"/>
  </r>
  <r>
    <n v="3821"/>
    <s v="Villa Carlos Paz (complemento de 1° etapa)"/>
    <s v="BID 4312"/>
    <n v="157.12202589520936"/>
    <x v="1"/>
    <x v="0"/>
  </r>
  <r>
    <n v="3820"/>
    <s v="San Francisco - Barrio La Milka-San Francisco de Asis-San Cayetano- colector 1"/>
    <s v="BID 4312"/>
    <n v="153.10779629575416"/>
    <x v="1"/>
    <x v="0"/>
  </r>
  <r>
    <n v="1891"/>
    <s v="SAN FRANCISCO (CLOACAS)"/>
    <s v="ENHOSA - F11/A DETERMINAR"/>
    <n v="148.17710735693399"/>
    <x v="0"/>
    <x v="0"/>
  </r>
  <r>
    <n v="3819"/>
    <s v="La Calera - Barrio Bruno Stoecklin"/>
    <s v="BID 4312"/>
    <n v="147.67931360861684"/>
    <x v="1"/>
    <x v="0"/>
  </r>
  <r>
    <n v="3110"/>
    <s v="Cloacas Arroyito"/>
    <s v="BID 4312"/>
    <n v="125.38374759266395"/>
    <x v="1"/>
    <x v="0"/>
  </r>
  <r>
    <n v="3816"/>
    <s v="La Calera - Intercountry (LOS ALAMOS)"/>
    <s v="BID 4312"/>
    <n v="121.18252934979985"/>
    <x v="1"/>
    <x v="0"/>
  </r>
  <r>
    <n v="3103"/>
    <s v="Cloacas ​Jesús María"/>
    <s v="BID 4312"/>
    <n v="107.28288221965263"/>
    <x v="1"/>
    <x v="0"/>
  </r>
  <r>
    <n v="3818"/>
    <s v="La Calera - Cuesta Colorada"/>
    <s v="BID 4312"/>
    <n v="105.81877463077247"/>
    <x v="1"/>
    <x v="0"/>
  </r>
  <r>
    <n v="2395"/>
    <s v="CLOACAS OLIVA"/>
    <s v="BID 2929"/>
    <n v="102.08198365847937"/>
    <x v="1"/>
    <x v="0"/>
  </r>
  <r>
    <n v="2400"/>
    <s v="CLOACAS COLONIA CAROYA"/>
    <s v="RENTAS GENERALES"/>
    <n v="100"/>
    <x v="0"/>
    <x v="0"/>
  </r>
  <r>
    <s v="3816-1"/>
    <s v="La Calera - Centro"/>
    <s v="BID 4312"/>
    <n v="99.134403567544751"/>
    <x v="1"/>
    <x v="0"/>
  </r>
  <r>
    <n v="3113"/>
    <s v="CLOACAS LABOULAYE"/>
    <s v="BID 4312"/>
    <n v="75.899793287413587"/>
    <x v="1"/>
    <x v="0"/>
  </r>
  <r>
    <n v="3823"/>
    <s v="Saneamiento Cuenca Sur Dique San Roque "/>
    <s v="BID 4312"/>
    <n v="72.829618603444501"/>
    <x v="1"/>
    <x v="0"/>
  </r>
  <r>
    <n v="3814"/>
    <s v="Estacion de Bombeo Barrio Bicentenario - Río Cuarto"/>
    <s v="BID 4312"/>
    <n v="60.16401335844521"/>
    <x v="1"/>
    <x v="0"/>
  </r>
  <r>
    <n v="3824"/>
    <s v="Agua Potable Río Cuarto (Galerías Filtrantes, acueducto, reservas)"/>
    <s v="BID 4312"/>
    <n v="60.05999999999991"/>
    <x v="1"/>
    <x v="0"/>
  </r>
  <r>
    <n v="1437"/>
    <s v=" CONSTRUCCIÓN DESAGUES CLOACALES ALTA GRACIA"/>
    <s v="RENTAS GENERALES"/>
    <n v="58.691288567386671"/>
    <x v="0"/>
    <x v="0"/>
  </r>
  <r>
    <n v="3815"/>
    <s v="Barrio Banda Norte - Río Cuarto"/>
    <s v="BID 4312"/>
    <n v="54.961343192972826"/>
    <x v="1"/>
    <x v="0"/>
  </r>
  <r>
    <n v="3056"/>
    <s v="Construcción de colector SUR 1ra y 2da etapa Rio Cuarto"/>
    <s v="BID 4312"/>
    <n v="52.990220679015891"/>
    <x v="1"/>
    <x v="0"/>
  </r>
  <r>
    <n v="3822"/>
    <s v="Agua Potable Potrero de Garay"/>
    <s v="BID 4312"/>
    <n v="49.092553642379514"/>
    <x v="1"/>
    <x v="0"/>
  </r>
  <r>
    <s v="1484-2"/>
    <s v="Fibra óptica"/>
    <s v="RENTAS GENERALES"/>
    <n v="47.032183311791954"/>
    <x v="0"/>
    <x v="0"/>
  </r>
  <r>
    <n v="2394"/>
    <s v="CLOACAS BERROTARÁN"/>
    <s v="RENTAS GENERALES"/>
    <n v="46.411536613762529"/>
    <x v="0"/>
    <x v="1"/>
  </r>
  <r>
    <n v="3813"/>
    <s v="Barrio Alberdi - Río Cuarto"/>
    <s v="BID 4312"/>
    <n v="39.526170830132962"/>
    <x v="1"/>
    <x v="0"/>
  </r>
  <r>
    <n v="2381"/>
    <s v="AGUA POTABLE ACHIRAS"/>
    <s v="RENTAS GENERALES"/>
    <n v="34.96"/>
    <x v="1"/>
    <x v="1"/>
  </r>
  <r>
    <n v="2419"/>
    <s v="CLOACAS DEVOTO"/>
    <s v="RENTAS GENERALES"/>
    <n v="31.97365791863556"/>
    <x v="0"/>
    <x v="1"/>
  </r>
  <r>
    <n v="4004"/>
    <s v="SAN PEDRO"/>
    <s v="RENTAS GENERALES"/>
    <n v="28.14"/>
    <x v="1"/>
    <x v="1"/>
  </r>
  <r>
    <n v="4016"/>
    <s v="LAS ACEQUIAS"/>
    <s v="RENTAS GENERALES"/>
    <n v="23.376000000000015"/>
    <x v="1"/>
    <x v="1"/>
  </r>
  <r>
    <n v="2372"/>
    <s v="AGUA POTABLE MENDIOLAZA"/>
    <s v="RENTAS GENERALES"/>
    <n v="20.100000000000001"/>
    <x v="1"/>
    <x v="1"/>
  </r>
  <r>
    <n v="2389"/>
    <s v="AGUA POTABLE SAN JOSÉ DE LA DORMIDA"/>
    <s v="RENTAS GENERALES"/>
    <n v="19.36"/>
    <x v="1"/>
    <x v="1"/>
  </r>
  <r>
    <n v="2451"/>
    <s v="CLOACAS ALEJANDRO ROCA"/>
    <s v="RENTAS GENERALES"/>
    <n v="17.732610768281617"/>
    <x v="0"/>
    <x v="1"/>
  </r>
  <r>
    <n v="1417"/>
    <s v="ADUCCIÓN DE AGUA CRUDA, REACONDICIONAMIENTO Y AMPLIACIÓN DE LA PLANTA POTABILIZADORA DE LA CIUDAD DE CRUZ DEL EJE"/>
    <s v="RENTAS GENERALES"/>
    <n v="16.803383323528955"/>
    <x v="0"/>
    <x v="0"/>
  </r>
  <r>
    <n v="2417"/>
    <s v="CLOACAS INRIVILLE"/>
    <s v="RENTAS GENERALES"/>
    <n v="12.71759008306914"/>
    <x v="0"/>
    <x v="1"/>
  </r>
  <r>
    <n v="2387"/>
    <s v="AGUA POTABLE HUINCA RENACO"/>
    <s v="APRHI"/>
    <n v="12.411469916202179"/>
    <x v="0"/>
    <x v="0"/>
  </r>
  <r>
    <n v="4006"/>
    <s v="VALLE HERMOSO"/>
    <s v="RENTAS GENERALES"/>
    <n v="11.89"/>
    <x v="1"/>
    <x v="1"/>
  </r>
  <r>
    <n v="1416"/>
    <s v="PROVISIÓN AGUA POTABLE VILLA DEL TOTORAL"/>
    <s v="APRHI"/>
    <n v="9.2147596049081955"/>
    <x v="0"/>
    <x v="1"/>
  </r>
  <r>
    <n v="2386"/>
    <s v="OBJETO: “CAPTACIÓN, IMPULSIÓN, CISTERNA DE ALMACENAMIENTO Y SALA DE CLORACIÓN – PROVISIÓN AGUA POTABLE DE LA LOCALIDAD DE VILLA TULUMBA (DPTO. TULUMBA)"/>
    <s v="APRHI"/>
    <n v="7.7974798215147931"/>
    <x v="0"/>
    <x v="0"/>
  </r>
  <r>
    <n v="2423"/>
    <s v="CLOACAS LAS PERDICES"/>
    <s v="RENTAS GENERALES"/>
    <n v="6.6053957684254065"/>
    <x v="0"/>
    <x v="1"/>
  </r>
  <r>
    <n v="2467"/>
    <s v="CLOACAS GENERAL CABRERA"/>
    <s v="RENTAS GENERALES"/>
    <n v="4.8883140291438956"/>
    <x v="0"/>
    <x v="1"/>
  </r>
  <r>
    <n v="1434"/>
    <s v="CLOACAS LA CARLOTA"/>
    <s v="RENTAS GENERALES"/>
    <n v="4.5438637413247935"/>
    <x v="0"/>
    <x v="0"/>
  </r>
  <r>
    <n v="1426"/>
    <s v="CLOCAS LAS VARILLAS"/>
    <s v="RENTAS GENERALES"/>
    <n v="4.4274750497419397"/>
    <x v="0"/>
    <x v="1"/>
  </r>
  <r>
    <n v="2784"/>
    <s v="PROVISIÓN DE AGUA POTABLE DE LA LOCALIDAD DE GENERAL DEHEZA - DEPARTAMENTO DE JUAREZ CELMAN"/>
    <s v="RENTAS GENERALES"/>
    <n v="2.5397862018261312"/>
    <x v="0"/>
    <x v="0"/>
  </r>
  <r>
    <n v="2449"/>
    <s v="CLOACAS LABORDE"/>
    <s v="RENTAS GENERALES"/>
    <n v="1.8294840267591375"/>
    <x v="0"/>
    <x v="1"/>
  </r>
  <r>
    <s v="3098-1"/>
    <s v="CLOACAS VILLA CARLOS PAZ - ETAPA 1"/>
    <s v="RENTAS GENERALES"/>
    <n v="0.66022098500000004"/>
    <x v="0"/>
    <x v="1"/>
  </r>
  <r>
    <n v="1432"/>
    <s v="CONSTRUCCIÓN DESAGUES CLOACALES MALAGUEÑO"/>
    <s v="RENTAS GENERALES"/>
    <n v="0.44870114260053123"/>
    <x v="0"/>
    <x v="1"/>
  </r>
  <r>
    <n v="2471"/>
    <s v="CLOACAS VILLA HUIDOBRO"/>
    <s v="RENTAS GENERALES"/>
    <n v="0.4289966566666667"/>
    <x v="0"/>
    <x v="1"/>
  </r>
  <r>
    <n v="609"/>
    <s v=" A DETERMINAR OPERACION Y MANTENIMIENTO DEL SERVICIO DE AGUA POTABLE A LOCALIDADES VARIAS"/>
    <s v="RENTAS GENERALES"/>
    <n v="0.1"/>
    <x v="0"/>
    <x v="1"/>
  </r>
  <r>
    <n v="621"/>
    <s v="AGUA POTABLE A LA LOCALIDAD DE SANTA ROSA DE RÍO PRIMERO"/>
    <s v="RENTAS GENERALES"/>
    <n v="0.1"/>
    <x v="0"/>
    <x v="1"/>
  </r>
  <r>
    <n v="1419"/>
    <s v="PROVISION DE AGUA POTABLE A LA CARLOTA"/>
    <s v="RENTAS GENERALES"/>
    <n v="0.1"/>
    <x v="1"/>
    <x v="1"/>
  </r>
  <r>
    <n v="1420"/>
    <s v="PROVISION DE AGUA POTABLE A LABOULAYE"/>
    <s v="RENTAS GENERALES"/>
    <n v="0.1"/>
    <x v="0"/>
    <x v="0"/>
  </r>
  <r>
    <n v="1424"/>
    <s v="PROVISIÓN AGUA POTABLE RIO CUARTO - CHAJAN"/>
    <s v="RENTAS GENERALES"/>
    <n v="0.1"/>
    <x v="1"/>
    <x v="1"/>
  </r>
  <r>
    <n v="1429"/>
    <s v="CONSTRUCCIÓN DESAGUES CLOACALES ORDOÑEZ"/>
    <s v="RENTAS GENERALES"/>
    <n v="0.1"/>
    <x v="1"/>
    <x v="1"/>
  </r>
  <r>
    <n v="1431"/>
    <s v="CONSTRUCCIÓN DESAGUES CLOACALES ALMAFUERTE"/>
    <s v="RENTAS GENERALES"/>
    <n v="0.1"/>
    <x v="1"/>
    <x v="1"/>
  </r>
  <r>
    <n v="1439"/>
    <s v="CONSTRUCCIÓN DESAGUES CLOACALES BRIKMAN"/>
    <s v="RENTAS GENERALES"/>
    <n v="0.1"/>
    <x v="0"/>
    <x v="0"/>
  </r>
  <r>
    <n v="2366"/>
    <s v="AGUA POTABLE VILLA CIUDAD PARQUE"/>
    <s v="RENTAS GENERALES"/>
    <n v="0.1"/>
    <x v="1"/>
    <x v="1"/>
  </r>
  <r>
    <n v="2377"/>
    <s v="AGUA POTABLE WASHINGTON"/>
    <s v="RENTAS GENERALES"/>
    <n v="0.1"/>
    <x v="1"/>
    <x v="1"/>
  </r>
  <r>
    <n v="2383"/>
    <s v="AGUA POTABLE CORONEL BULNES "/>
    <s v="APRHI"/>
    <n v="0.1"/>
    <x v="0"/>
    <x v="1"/>
  </r>
  <r>
    <n v="2388"/>
    <s v="AGUA POTABLE CUENCA MEDIA"/>
    <s v="RENTAS GENERALES"/>
    <n v="0.1"/>
    <x v="1"/>
    <x v="1"/>
  </r>
  <r>
    <n v="2392"/>
    <s v="CLOACAS SAN MARCOS SUR"/>
    <s v="RENTAS GENERALES"/>
    <n v="0.1"/>
    <x v="1"/>
    <x v="1"/>
  </r>
  <r>
    <n v="2402"/>
    <s v="CLOACAS TANCACHA"/>
    <s v="RENTAS GENERALES"/>
    <n v="0.1"/>
    <x v="1"/>
    <x v="1"/>
  </r>
  <r>
    <n v="2404"/>
    <s v="CLOACAS CHAZÓN"/>
    <s v="RENTAS GENERALES"/>
    <n v="0.1"/>
    <x v="1"/>
    <x v="1"/>
  </r>
  <r>
    <n v="2408"/>
    <s v="CLOACAS VILLA GENERAL BELGRANO"/>
    <s v="RENTAS GENERALES"/>
    <n v="0.1"/>
    <x v="1"/>
    <x v="1"/>
  </r>
  <r>
    <n v="2412"/>
    <s v="CLOACAS BALNEARIA"/>
    <s v="RENTAS GENERALES"/>
    <n v="0.1"/>
    <x v="1"/>
    <x v="1"/>
  </r>
  <r>
    <n v="2422"/>
    <s v="CLOACAS LAS ARRIAS"/>
    <s v="RENTAS GENERALES"/>
    <n v="0.1"/>
    <x v="1"/>
    <x v="1"/>
  </r>
  <r>
    <n v="2425"/>
    <s v="CLOACAS MIRAMAR"/>
    <s v="RENTAS GENERALES"/>
    <n v="0.1"/>
    <x v="1"/>
    <x v="1"/>
  </r>
  <r>
    <n v="2426"/>
    <s v="CLOACAS MARULL"/>
    <s v="RENTAS GENERALES"/>
    <n v="0.1"/>
    <x v="1"/>
    <x v="1"/>
  </r>
  <r>
    <n v="2428"/>
    <s v="CLOACAS RÍO PRIMERO"/>
    <s v="RENTAS GENERALES"/>
    <n v="0.1"/>
    <x v="1"/>
    <x v="1"/>
  </r>
  <r>
    <n v="2430"/>
    <s v="CLOACAS SANTA ROSA RÍO PRIMERO"/>
    <s v="RENTAS GENERALES"/>
    <n v="0.1"/>
    <x v="1"/>
    <x v="1"/>
  </r>
  <r>
    <n v="2432"/>
    <s v="CLOACAS PANAHOLMA"/>
    <s v="RENTAS GENERALES"/>
    <n v="0.1"/>
    <x v="1"/>
    <x v="1"/>
  </r>
  <r>
    <n v="2435"/>
    <s v="CLOACAS VILLA DEL DIQUE- DEPARTAMENTO CALAMUCHITA"/>
    <s v="RENTAS GENERALES"/>
    <n v="0.1"/>
    <x v="1"/>
    <x v="1"/>
  </r>
  <r>
    <n v="2440"/>
    <s v="CLOACAS NOETINGER"/>
    <s v="RENTAS GENERALES"/>
    <n v="0.1"/>
    <x v="1"/>
    <x v="1"/>
  </r>
  <r>
    <n v="2441"/>
    <s v="CLOACAS ALCIRA GIGENA"/>
    <s v="RENTAS GENERALES"/>
    <n v="0.1"/>
    <x v="1"/>
    <x v="1"/>
  </r>
  <r>
    <n v="2444"/>
    <s v="CLOACAS UCACHA"/>
    <s v="RENTAS GENERALES"/>
    <n v="0.1"/>
    <x v="1"/>
    <x v="1"/>
  </r>
  <r>
    <n v="2446"/>
    <s v="CLOACAS CORRAL DE BUSTOS"/>
    <s v="RENTAS GENERALES"/>
    <n v="0.1"/>
    <x v="1"/>
    <x v="1"/>
  </r>
  <r>
    <n v="2447"/>
    <s v="CLOACAS LA PARA"/>
    <s v="RENTAS GENERALES"/>
    <n v="0.1"/>
    <x v="1"/>
    <x v="1"/>
  </r>
  <r>
    <n v="2454"/>
    <s v="CLOACAS TICINO"/>
    <s v="RENTAS GENERALES"/>
    <n v="0.1"/>
    <x v="1"/>
    <x v="1"/>
  </r>
  <r>
    <n v="2461"/>
    <s v="CLOACAS LA PLAYOSA"/>
    <s v="RENTAS GENERALES"/>
    <n v="0.1"/>
    <x v="1"/>
    <x v="1"/>
  </r>
  <r>
    <n v="2463"/>
    <s v="CLOACAS BUCHARDO"/>
    <s v="RENTAS GENERALES"/>
    <n v="0.1"/>
    <x v="1"/>
    <x v="1"/>
  </r>
  <r>
    <n v="2465"/>
    <s v="CLOACAS LA LAGUNA"/>
    <s v="RENTAS GENERALES"/>
    <n v="0.1"/>
    <x v="1"/>
    <x v="1"/>
  </r>
  <r>
    <n v="2472"/>
    <s v="SISTEMA DE RED CLOACAL, AMPLIACIÓN, ESTACIÓN DE BOMBEO, CAÑERÍA DE IMPULSIÓN, READECUACIÓN PLANTA DEPURADORA DE LÍQUIDOS CLOACALES - LOCALIDAD DE PORTEÑA (DPTO. SAN JUSTO)"/>
    <s v="RENTAS GENERALES"/>
    <n v="0.1"/>
    <x v="1"/>
    <x v="1"/>
  </r>
  <r>
    <n v="2473"/>
    <s v="CLOACAS VILLA FONTANA EST DE BOMBEO, IMPULSIÓN, PLANTA DEPURADORA Y OBRA DESCARGA"/>
    <s v="RENTAS GENERALES"/>
    <n v="0.1"/>
    <x v="1"/>
    <x v="1"/>
  </r>
  <r>
    <n v="2475"/>
    <s v="AGUA POTABLE EL BRETE"/>
    <s v="RENTAS GENERALES"/>
    <n v="0.1"/>
    <x v="0"/>
    <x v="1"/>
  </r>
  <r>
    <n v="2491"/>
    <s v="CLOACAS MORRISON"/>
    <s v="RENTAS GENERALES"/>
    <n v="0.1"/>
    <x v="1"/>
    <x v="1"/>
  </r>
  <r>
    <n v="2783"/>
    <s v="AGUA POTABLE BALLESTEROS SUR"/>
    <s v="RENTAS GENERALES"/>
    <n v="0.1"/>
    <x v="1"/>
    <x v="1"/>
  </r>
  <r>
    <n v="2785"/>
    <s v="PERFORACIONES Y OBRAS COMPLEMENTARIAS PARA ABASTECIMIENTO DE AGUA POTABLE EN LOCALIDADES DEL DPTO. RÍO PRIEMERO - LA PUERTA"/>
    <s v="RENTAS GENERALES"/>
    <n v="0.1"/>
    <x v="0"/>
    <x v="1"/>
  </r>
  <r>
    <n v="3054"/>
    <s v="CLOACAS ALICIA - SAN JUSTO"/>
    <s v="RENTAS GENERALES"/>
    <n v="0.1"/>
    <x v="1"/>
    <x v="1"/>
  </r>
  <r>
    <n v="3060"/>
    <s v="Nexo Cloacal Barrio las LILAS - CÓRDOBA CAPITAL"/>
    <s v="RENTAS GENERALES"/>
    <n v="0.1"/>
    <x v="0"/>
    <x v="1"/>
  </r>
  <r>
    <n v="3065"/>
    <s v="Cloacas Melo"/>
    <s v="RENTAS GENERALES"/>
    <n v="0.1"/>
    <x v="1"/>
    <x v="1"/>
  </r>
  <r>
    <n v="3071"/>
    <s v="Cloacas La Francia - San Justo"/>
    <s v="RENTAS GENERALES"/>
    <n v="0.1"/>
    <x v="1"/>
    <x v="1"/>
  </r>
  <r>
    <n v="3094"/>
    <s v="CLOACAS SAMPACHO"/>
    <s v="RENTAS GENERALES"/>
    <n v="0.1"/>
    <x v="1"/>
    <x v="1"/>
  </r>
  <r>
    <n v="3097"/>
    <s v="CLOACAS CRUZ ALTA"/>
    <s v="RENTAS GENERALES"/>
    <n v="0.1"/>
    <x v="1"/>
    <x v="1"/>
  </r>
  <r>
    <n v="3098"/>
    <s v="CLOACAS VILLA CARLOS PAZ"/>
    <s v="RENTAS GENERALES"/>
    <n v="0.1"/>
    <x v="1"/>
    <x v="1"/>
  </r>
  <r>
    <n v="3099"/>
    <s v="CLOACAS CALCHÍN"/>
    <s v="RENTAS GENERALES"/>
    <n v="0.1"/>
    <x v="1"/>
    <x v="1"/>
  </r>
  <r>
    <n v="3108"/>
    <s v="Cloacas Coronel Baigorria"/>
    <s v="RENTAS GENERALES"/>
    <n v="0.1"/>
    <x v="1"/>
    <x v="1"/>
  </r>
  <r>
    <n v="3112"/>
    <s v="CLOACAS PINCEN "/>
    <s v="RENTAS GENERALES"/>
    <n v="0.1"/>
    <x v="1"/>
    <x v="1"/>
  </r>
  <r>
    <n v="3144"/>
    <s v="Construcción Obras Varias Sin Discriminar - Agua Potable Cordoba"/>
    <s v="RENTAS GENERALES"/>
    <n v="250.1"/>
    <x v="1"/>
    <x v="1"/>
  </r>
  <r>
    <n v="3168"/>
    <s v="Agua Potable ​​Bengolea"/>
    <s v="RENTAS GENERALES"/>
    <n v="0.1"/>
    <x v="1"/>
    <x v="1"/>
  </r>
  <r>
    <n v="3170"/>
    <s v="AGUA POTABLE VILLA CONCEPCIÓN DEL TÍO"/>
    <s v="RENTAS GENERALES"/>
    <n v="0.1"/>
    <x v="1"/>
    <x v="1"/>
  </r>
  <r>
    <n v="3171"/>
    <s v="AGUA POTABLE SUCCO"/>
    <s v="RENTAS GENERALES"/>
    <n v="0.1"/>
    <x v="1"/>
    <x v="1"/>
  </r>
  <r>
    <n v="3174"/>
    <s v="CLOACAS ALTO ALEGRE"/>
    <s v="RENTAS GENERALES"/>
    <n v="0.1"/>
    <x v="1"/>
    <x v="1"/>
  </r>
  <r>
    <n v="3176"/>
    <s v="CLOACA BALLESTEROS"/>
    <s v="RENTAS GENERALES"/>
    <n v="0.1"/>
    <x v="1"/>
    <x v="1"/>
  </r>
  <r>
    <n v="3195"/>
    <s v="CLOACAS  VILLA TRANSITO - DPTO SAN JUSTO"/>
    <s v="RENTAS GENERALES"/>
    <n v="0.1"/>
    <x v="1"/>
    <x v="1"/>
  </r>
  <r>
    <n v="3336"/>
    <s v="Agua potable Italó - San Justo"/>
    <s v="RENTAS GENERALES"/>
    <n v="0.1"/>
    <x v="1"/>
    <x v="1"/>
  </r>
  <r>
    <n v="3337"/>
    <s v="PROVISIÓN AGUA POTABLE MANFREDI"/>
    <s v="RENTAS GENERALES"/>
    <n v="0.1"/>
    <x v="1"/>
    <x v="1"/>
  </r>
  <r>
    <n v="3338"/>
    <s v="CLOACAS LUCA"/>
    <s v="RENTAS GENERALES"/>
    <n v="0.1"/>
    <x v="1"/>
    <x v="1"/>
  </r>
  <r>
    <n v="3697"/>
    <s v="Nexo de interconexion Barrios Chingolo 1 y 2, Villa Retiro, Ciudad de los cuartetos y Chachapoyas"/>
    <s v="RENTAS GENERALES"/>
    <n v="0.1"/>
    <x v="1"/>
    <x v="1"/>
  </r>
  <r>
    <n v="3730"/>
    <s v="PLANTA Y COLECTORES CLOACALES CORDOBA CAPITAL - Nexos varios"/>
    <s v="RENTAS GENERALES"/>
    <n v="0.1"/>
    <x v="1"/>
    <x v="1"/>
  </r>
  <r>
    <n v="3767"/>
    <s v="A Determinar Obras Varias Sin Discriminar Localidades Varias - SERV PÚBLICOS"/>
    <s v="RENTAS GENERALES"/>
    <n v="0.1"/>
    <x v="1"/>
    <x v="1"/>
  </r>
  <r>
    <n v="3954"/>
    <s v="SANEAMIENTO EMBALSE LOS MOLINOS"/>
    <s v="RENTAS GENERALES"/>
    <n v="0.1"/>
    <x v="1"/>
    <x v="1"/>
  </r>
  <r>
    <n v="3998"/>
    <s v="LA CUMBRECITA"/>
    <s v="RENTAS GENERALES"/>
    <n v="0.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213:G217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a de PRESUPUESTO 2020" fld="3" baseField="0" baseItem="0" numFmtId="164"/>
  </dataFields>
  <formats count="2">
    <format dxfId="3">
      <pivotArea collapsedLevelsAreSubtotals="1" fieldPosition="0">
        <references count="1">
          <reference field="5" count="0"/>
        </references>
      </pivotArea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219:G223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uenta de PRESUPUESTO 2020" fld="3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7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58:G62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uenta de PRESUPUESTO 2020" fld="3" subtotal="count" baseField="5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6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51:G55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a de PRESUPUESTO 2020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4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24:G128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a de PRESUPUESTO 2020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5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31:G135" firstHeaderRow="1" firstDataRow="2" firstDataCol="1"/>
  <pivotFields count="6">
    <pivotField showAll="0"/>
    <pivotField showAll="0"/>
    <pivotField showAll="0"/>
    <pivotField dataField="1" numFmtId="44" showAll="0"/>
    <pivotField axis="axisCol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uenta de PRESUPUESTO 2020" fld="3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showGridLines="0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56" sqref="F56:F64"/>
    </sheetView>
  </sheetViews>
  <sheetFormatPr baseColWidth="10" defaultColWidth="10.85546875" defaultRowHeight="12.75" x14ac:dyDescent="0.2"/>
  <cols>
    <col min="1" max="1" width="1.140625" style="33" customWidth="1"/>
    <col min="2" max="2" width="45.7109375" style="33" customWidth="1"/>
    <col min="3" max="4" width="17.140625" style="33" bestFit="1" customWidth="1"/>
    <col min="5" max="5" width="13.85546875" style="33" customWidth="1"/>
    <col min="6" max="6" width="15" style="33" bestFit="1" customWidth="1"/>
    <col min="7" max="16384" width="10.85546875" style="33"/>
  </cols>
  <sheetData>
    <row r="1" spans="1:8" ht="5.0999999999999996" customHeight="1" x14ac:dyDescent="0.2">
      <c r="D1" s="34"/>
      <c r="E1" s="34"/>
    </row>
    <row r="2" spans="1:8" s="35" customFormat="1" ht="12.95" customHeight="1" x14ac:dyDescent="0.2">
      <c r="B2" s="36" t="s">
        <v>1151</v>
      </c>
      <c r="C2" s="37" t="s">
        <v>2</v>
      </c>
      <c r="D2" s="37" t="s">
        <v>3</v>
      </c>
      <c r="E2" s="37" t="s">
        <v>4</v>
      </c>
    </row>
    <row r="3" spans="1:8" ht="12.95" customHeight="1" x14ac:dyDescent="0.2">
      <c r="B3" s="38" t="s">
        <v>1152</v>
      </c>
      <c r="C3" s="38" t="s">
        <v>1153</v>
      </c>
      <c r="D3" s="39" t="s">
        <v>1154</v>
      </c>
      <c r="E3" s="39" t="s">
        <v>1155</v>
      </c>
    </row>
    <row r="4" spans="1:8" ht="12.95" customHeight="1" x14ac:dyDescent="0.2">
      <c r="B4" s="38" t="s">
        <v>1156</v>
      </c>
      <c r="C4" s="40" t="s">
        <v>1157</v>
      </c>
      <c r="D4" s="40" t="s">
        <v>1158</v>
      </c>
      <c r="E4" s="40" t="s">
        <v>1159</v>
      </c>
    </row>
    <row r="5" spans="1:8" ht="12.95" customHeight="1" x14ac:dyDescent="0.2">
      <c r="B5" s="38" t="s">
        <v>1160</v>
      </c>
      <c r="C5" s="41">
        <v>55000000</v>
      </c>
      <c r="D5" s="42">
        <v>54000000</v>
      </c>
      <c r="E5" s="42">
        <v>3300000</v>
      </c>
    </row>
    <row r="6" spans="1:8" ht="12.95" customHeight="1" x14ac:dyDescent="0.2">
      <c r="B6" s="38" t="s">
        <v>1161</v>
      </c>
      <c r="C6" s="41"/>
      <c r="D6" s="42"/>
      <c r="E6" s="42"/>
    </row>
    <row r="7" spans="1:8" ht="12.95" customHeight="1" x14ac:dyDescent="0.2">
      <c r="B7" s="38" t="s">
        <v>1162</v>
      </c>
      <c r="C7" s="41">
        <v>10151000</v>
      </c>
      <c r="D7" s="42">
        <v>73300000</v>
      </c>
      <c r="E7" s="42"/>
    </row>
    <row r="8" spans="1:8" ht="12.95" customHeight="1" x14ac:dyDescent="0.2">
      <c r="B8" s="43" t="s">
        <v>1163</v>
      </c>
      <c r="C8" s="44">
        <f>SUM(C5:C7)</f>
        <v>65151000</v>
      </c>
      <c r="D8" s="44">
        <f t="shared" ref="D8:E8" si="0">SUM(D5:D7)</f>
        <v>127300000</v>
      </c>
      <c r="E8" s="44">
        <f t="shared" si="0"/>
        <v>3300000</v>
      </c>
    </row>
    <row r="9" spans="1:8" ht="12.95" customHeight="1" x14ac:dyDescent="0.2">
      <c r="D9" s="34"/>
      <c r="E9" s="34"/>
    </row>
    <row r="10" spans="1:8" s="45" customFormat="1" x14ac:dyDescent="0.2">
      <c r="B10" s="36" t="s">
        <v>1151</v>
      </c>
      <c r="C10" s="37" t="s">
        <v>2</v>
      </c>
      <c r="D10" s="37" t="s">
        <v>3</v>
      </c>
      <c r="E10" s="37" t="s">
        <v>4</v>
      </c>
      <c r="F10" s="46"/>
    </row>
    <row r="11" spans="1:8" x14ac:dyDescent="0.2">
      <c r="B11" s="47" t="s">
        <v>1164</v>
      </c>
      <c r="C11" s="48">
        <f>+C26+C30+C31+C33+C34+C35+C36</f>
        <v>29526210.099915639</v>
      </c>
      <c r="D11" s="48">
        <f>+D44+D45</f>
        <v>23000000</v>
      </c>
      <c r="E11" s="49">
        <f>+E51+E54</f>
        <v>2614401.7957879999</v>
      </c>
      <c r="F11" s="50"/>
    </row>
    <row r="12" spans="1:8" x14ac:dyDescent="0.2">
      <c r="B12" s="47" t="s">
        <v>1165</v>
      </c>
      <c r="C12" s="48">
        <f>+C25+C27+C28+C29+C38+C39+C32+C40+C41</f>
        <v>19305731.214120001</v>
      </c>
      <c r="D12" s="48">
        <f>+D46+D47+D48+D49</f>
        <v>117949560</v>
      </c>
      <c r="E12" s="51">
        <f>+E53</f>
        <v>700000</v>
      </c>
      <c r="F12" s="52"/>
      <c r="H12" s="53"/>
    </row>
    <row r="13" spans="1:8" x14ac:dyDescent="0.2">
      <c r="B13" s="47">
        <v>6</v>
      </c>
      <c r="C13" s="48">
        <f>+C23+C24</f>
        <v>41158336</v>
      </c>
      <c r="D13" s="48"/>
      <c r="E13" s="48"/>
      <c r="F13" s="52"/>
    </row>
    <row r="14" spans="1:8" x14ac:dyDescent="0.2">
      <c r="B14" s="43" t="s">
        <v>1166</v>
      </c>
      <c r="C14" s="44">
        <f t="shared" ref="C14:E14" si="1">SUM(C11:C12)</f>
        <v>48831941.314035639</v>
      </c>
      <c r="D14" s="44">
        <f t="shared" si="1"/>
        <v>140949560</v>
      </c>
      <c r="E14" s="44">
        <f t="shared" si="1"/>
        <v>3314401.7957879999</v>
      </c>
      <c r="F14" s="52"/>
    </row>
    <row r="15" spans="1:8" x14ac:dyDescent="0.2">
      <c r="B15" s="47">
        <v>11</v>
      </c>
      <c r="C15" s="48">
        <f>+C42</f>
        <v>9700000</v>
      </c>
      <c r="D15" s="48"/>
      <c r="E15" s="49">
        <f>+E52</f>
        <v>300000</v>
      </c>
      <c r="F15" s="50"/>
    </row>
    <row r="16" spans="1:8" x14ac:dyDescent="0.2">
      <c r="A16" s="43" t="s">
        <v>1166</v>
      </c>
      <c r="B16" s="43" t="s">
        <v>1167</v>
      </c>
      <c r="C16" s="44">
        <f t="shared" ref="C16:E16" si="2">+C15</f>
        <v>9700000</v>
      </c>
      <c r="D16" s="44">
        <f t="shared" si="2"/>
        <v>0</v>
      </c>
      <c r="E16" s="44">
        <f t="shared" si="2"/>
        <v>300000</v>
      </c>
      <c r="F16" s="50"/>
    </row>
    <row r="17" spans="2:7" x14ac:dyDescent="0.2">
      <c r="B17" s="43" t="s">
        <v>1168</v>
      </c>
      <c r="C17" s="44">
        <f t="shared" ref="C17:E17" si="3">+C14+C16</f>
        <v>58531941.314035639</v>
      </c>
      <c r="D17" s="44">
        <f t="shared" si="3"/>
        <v>140949560</v>
      </c>
      <c r="E17" s="44">
        <f t="shared" si="3"/>
        <v>3614401.7957879999</v>
      </c>
      <c r="F17" s="50"/>
    </row>
    <row r="18" spans="2:7" x14ac:dyDescent="0.2">
      <c r="B18" s="54" t="s">
        <v>1169</v>
      </c>
      <c r="C18" s="55">
        <v>91437000</v>
      </c>
      <c r="D18" s="55">
        <v>103860000</v>
      </c>
      <c r="E18" s="55">
        <v>1200000</v>
      </c>
      <c r="F18" s="52"/>
      <c r="G18" s="56"/>
    </row>
    <row r="19" spans="2:7" x14ac:dyDescent="0.2">
      <c r="B19" s="54" t="s">
        <v>1170</v>
      </c>
      <c r="C19" s="55">
        <v>91108000</v>
      </c>
      <c r="D19" s="55">
        <v>103760000</v>
      </c>
      <c r="E19" s="55">
        <v>1200000</v>
      </c>
      <c r="F19" s="52"/>
      <c r="G19" s="53"/>
    </row>
    <row r="20" spans="2:7" x14ac:dyDescent="0.2">
      <c r="B20" s="57" t="s">
        <v>1171</v>
      </c>
      <c r="C20" s="58">
        <f t="shared" ref="C20:E20" si="4">+C8-C17</f>
        <v>6619058.6859643608</v>
      </c>
      <c r="D20" s="58">
        <f t="shared" si="4"/>
        <v>-13649560</v>
      </c>
      <c r="E20" s="58">
        <f t="shared" si="4"/>
        <v>-314401.79578799987</v>
      </c>
      <c r="F20" s="59"/>
    </row>
    <row r="21" spans="2:7" x14ac:dyDescent="0.2">
      <c r="B21" s="60"/>
      <c r="C21" s="61"/>
      <c r="D21" s="61"/>
      <c r="E21" s="61"/>
      <c r="F21" s="59"/>
      <c r="G21" s="53"/>
    </row>
    <row r="22" spans="2:7" x14ac:dyDescent="0.2">
      <c r="B22" s="62"/>
      <c r="C22" s="63"/>
      <c r="D22" s="63"/>
      <c r="E22" s="63"/>
      <c r="F22" s="65"/>
    </row>
    <row r="23" spans="2:7" x14ac:dyDescent="0.2">
      <c r="B23" s="62" t="s">
        <v>1172</v>
      </c>
      <c r="C23" s="66">
        <v>34564288</v>
      </c>
      <c r="D23" s="64"/>
      <c r="E23" s="63"/>
      <c r="F23" s="65"/>
    </row>
    <row r="24" spans="2:7" x14ac:dyDescent="0.2">
      <c r="B24" s="62" t="s">
        <v>1173</v>
      </c>
      <c r="C24" s="66">
        <v>6594048</v>
      </c>
      <c r="D24" s="64"/>
      <c r="E24" s="63"/>
      <c r="F24" s="65"/>
    </row>
    <row r="25" spans="2:7" x14ac:dyDescent="0.2">
      <c r="B25" s="62" t="s">
        <v>1174</v>
      </c>
      <c r="C25" s="69">
        <v>3226031.2141200001</v>
      </c>
      <c r="D25" s="64"/>
      <c r="E25" s="63"/>
      <c r="F25" s="65"/>
    </row>
    <row r="26" spans="2:7" x14ac:dyDescent="0.2">
      <c r="B26" s="62" t="s">
        <v>1175</v>
      </c>
      <c r="C26" s="71">
        <v>1418860.3623479998</v>
      </c>
      <c r="D26" s="64"/>
      <c r="E26" s="63"/>
      <c r="F26" s="65"/>
    </row>
    <row r="27" spans="2:7" x14ac:dyDescent="0.2">
      <c r="B27" s="62" t="s">
        <v>1176</v>
      </c>
      <c r="C27" s="71">
        <v>600000</v>
      </c>
      <c r="D27" s="64"/>
      <c r="E27" s="63"/>
      <c r="F27" s="65"/>
    </row>
    <row r="28" spans="2:7" x14ac:dyDescent="0.2">
      <c r="B28" s="62" t="s">
        <v>1177</v>
      </c>
      <c r="C28" s="66">
        <v>4500000</v>
      </c>
      <c r="D28" s="64"/>
      <c r="E28" s="63"/>
      <c r="F28" s="65"/>
    </row>
    <row r="29" spans="2:7" x14ac:dyDescent="0.2">
      <c r="B29" s="62" t="s">
        <v>1178</v>
      </c>
      <c r="C29" s="66">
        <v>3303200</v>
      </c>
      <c r="D29" s="64"/>
      <c r="E29" s="63"/>
      <c r="F29" s="65"/>
    </row>
    <row r="30" spans="2:7" x14ac:dyDescent="0.2">
      <c r="B30" s="62" t="s">
        <v>1179</v>
      </c>
      <c r="C30" s="71">
        <v>500000</v>
      </c>
      <c r="D30" s="64"/>
      <c r="E30" s="63"/>
      <c r="F30" s="65"/>
    </row>
    <row r="31" spans="2:7" x14ac:dyDescent="0.2">
      <c r="B31" s="62" t="s">
        <v>1180</v>
      </c>
      <c r="C31" s="71">
        <v>175626.63</v>
      </c>
      <c r="D31" s="64"/>
      <c r="E31" s="63"/>
      <c r="F31" s="65"/>
    </row>
    <row r="32" spans="2:7" x14ac:dyDescent="0.2">
      <c r="B32" s="62" t="s">
        <v>1181</v>
      </c>
      <c r="C32" s="71">
        <v>2300000</v>
      </c>
      <c r="D32" s="64"/>
      <c r="E32" s="63"/>
      <c r="F32" s="65"/>
    </row>
    <row r="33" spans="2:6" x14ac:dyDescent="0.2">
      <c r="B33" s="62" t="s">
        <v>1182</v>
      </c>
      <c r="C33" s="70">
        <v>22500000</v>
      </c>
      <c r="D33" s="64"/>
      <c r="E33" s="63"/>
      <c r="F33" s="65"/>
    </row>
    <row r="34" spans="2:6" x14ac:dyDescent="0.2">
      <c r="B34" s="62" t="s">
        <v>1183</v>
      </c>
      <c r="C34" s="69">
        <v>2000000</v>
      </c>
      <c r="D34" s="64"/>
      <c r="E34" s="63"/>
      <c r="F34" s="65"/>
    </row>
    <row r="35" spans="2:6" x14ac:dyDescent="0.2">
      <c r="B35" s="62" t="s">
        <v>1184</v>
      </c>
      <c r="C35" s="69">
        <v>1338723.10756764</v>
      </c>
      <c r="D35" s="64"/>
      <c r="E35" s="63"/>
      <c r="F35" s="65"/>
    </row>
    <row r="36" spans="2:6" x14ac:dyDescent="0.2">
      <c r="B36" s="62" t="s">
        <v>1185</v>
      </c>
      <c r="C36" s="69">
        <f>4293000-2700000</f>
        <v>1593000</v>
      </c>
      <c r="D36" s="64"/>
      <c r="E36" s="63"/>
      <c r="F36" s="65"/>
    </row>
    <row r="37" spans="2:6" x14ac:dyDescent="0.2">
      <c r="B37" s="62" t="s">
        <v>1203</v>
      </c>
      <c r="C37" s="71">
        <v>2700000</v>
      </c>
      <c r="D37" s="64"/>
      <c r="E37" s="63"/>
      <c r="F37" s="65"/>
    </row>
    <row r="38" spans="2:6" x14ac:dyDescent="0.2">
      <c r="B38" s="62" t="s">
        <v>1186</v>
      </c>
      <c r="C38" s="71">
        <v>1717200</v>
      </c>
      <c r="D38" s="64"/>
      <c r="E38" s="63"/>
      <c r="F38" s="65"/>
    </row>
    <row r="39" spans="2:6" x14ac:dyDescent="0.2">
      <c r="B39" s="62" t="s">
        <v>1187</v>
      </c>
      <c r="C39" s="66">
        <v>429300</v>
      </c>
      <c r="D39" s="64"/>
      <c r="E39" s="63"/>
      <c r="F39" s="65"/>
    </row>
    <row r="40" spans="2:6" x14ac:dyDescent="0.2">
      <c r="B40" s="62" t="s">
        <v>1188</v>
      </c>
      <c r="C40" s="66">
        <v>2230000</v>
      </c>
      <c r="D40" s="64"/>
      <c r="E40" s="63"/>
      <c r="F40" s="65"/>
    </row>
    <row r="41" spans="2:6" x14ac:dyDescent="0.2">
      <c r="B41" s="62" t="s">
        <v>1189</v>
      </c>
      <c r="C41" s="66">
        <v>1000000</v>
      </c>
      <c r="D41" s="63"/>
      <c r="E41" s="63"/>
      <c r="F41" s="65"/>
    </row>
    <row r="42" spans="2:6" x14ac:dyDescent="0.2">
      <c r="B42" s="62" t="s">
        <v>1</v>
      </c>
      <c r="C42" s="66">
        <v>9700000</v>
      </c>
      <c r="D42" s="64"/>
      <c r="E42" s="63"/>
      <c r="F42" s="65"/>
    </row>
    <row r="43" spans="2:6" x14ac:dyDescent="0.2">
      <c r="B43" s="62"/>
      <c r="C43" s="63"/>
      <c r="D43" s="63"/>
      <c r="E43" s="63"/>
      <c r="F43" s="65"/>
    </row>
    <row r="44" spans="2:6" x14ac:dyDescent="0.2">
      <c r="B44" s="62" t="s">
        <v>1190</v>
      </c>
      <c r="C44" s="63"/>
      <c r="D44" s="66">
        <v>20000000</v>
      </c>
      <c r="E44" s="63"/>
      <c r="F44" s="65"/>
    </row>
    <row r="45" spans="2:6" x14ac:dyDescent="0.2">
      <c r="B45" s="62" t="s">
        <v>1191</v>
      </c>
      <c r="C45" s="63"/>
      <c r="D45" s="66">
        <v>3000000</v>
      </c>
      <c r="E45" s="63"/>
      <c r="F45" s="65"/>
    </row>
    <row r="46" spans="2:6" x14ac:dyDescent="0.2">
      <c r="B46" s="62" t="s">
        <v>1192</v>
      </c>
      <c r="C46" s="63"/>
      <c r="D46" s="66">
        <v>3000000</v>
      </c>
      <c r="E46" s="63"/>
      <c r="F46" s="65"/>
    </row>
    <row r="47" spans="2:6" x14ac:dyDescent="0.2">
      <c r="B47" s="62" t="s">
        <v>1193</v>
      </c>
      <c r="C47" s="63"/>
      <c r="D47" s="66">
        <v>3949560</v>
      </c>
      <c r="E47" s="63"/>
      <c r="F47" s="65"/>
    </row>
    <row r="48" spans="2:6" x14ac:dyDescent="0.2">
      <c r="B48" s="62" t="s">
        <v>1189</v>
      </c>
      <c r="C48" s="63"/>
      <c r="D48" s="66">
        <v>26000000</v>
      </c>
      <c r="E48" s="63"/>
      <c r="F48" s="65"/>
    </row>
    <row r="49" spans="2:6" x14ac:dyDescent="0.2">
      <c r="B49" s="62" t="s">
        <v>1194</v>
      </c>
      <c r="C49" s="63"/>
      <c r="D49" s="66">
        <v>85000000</v>
      </c>
      <c r="E49" s="63"/>
      <c r="F49" s="65"/>
    </row>
    <row r="50" spans="2:6" x14ac:dyDescent="0.2">
      <c r="B50" s="62"/>
      <c r="C50" s="63"/>
      <c r="D50" s="63"/>
      <c r="E50" s="63"/>
      <c r="F50" s="65"/>
    </row>
    <row r="51" spans="2:6" x14ac:dyDescent="0.2">
      <c r="B51" s="62" t="s">
        <v>1196</v>
      </c>
      <c r="C51" s="63"/>
      <c r="D51" s="63"/>
      <c r="E51" s="66">
        <v>2600000</v>
      </c>
      <c r="F51" s="65"/>
    </row>
    <row r="52" spans="2:6" x14ac:dyDescent="0.2">
      <c r="B52" s="62"/>
      <c r="C52" s="63"/>
      <c r="D52" s="63"/>
      <c r="E52" s="66">
        <v>300000</v>
      </c>
      <c r="F52" s="65"/>
    </row>
    <row r="53" spans="2:6" x14ac:dyDescent="0.2">
      <c r="B53" s="62" t="s">
        <v>1197</v>
      </c>
      <c r="C53" s="63"/>
      <c r="D53" s="63"/>
      <c r="E53" s="66">
        <v>700000</v>
      </c>
      <c r="F53" s="65"/>
    </row>
    <row r="54" spans="2:6" x14ac:dyDescent="0.2">
      <c r="B54" s="62" t="s">
        <v>1195</v>
      </c>
      <c r="C54" s="63"/>
      <c r="D54" s="63"/>
      <c r="E54" s="66">
        <v>14401.795788000001</v>
      </c>
      <c r="F54" s="65"/>
    </row>
    <row r="55" spans="2:6" x14ac:dyDescent="0.2">
      <c r="B55" s="62"/>
      <c r="C55" s="63"/>
      <c r="D55" s="63"/>
      <c r="E55" s="63"/>
      <c r="F55" s="65"/>
    </row>
    <row r="56" spans="2:6" x14ac:dyDescent="0.2">
      <c r="B56" s="31" t="s">
        <v>1178</v>
      </c>
      <c r="C56" s="68">
        <f>+C29+C39+C28</f>
        <v>8232500</v>
      </c>
      <c r="D56" s="31"/>
      <c r="E56" s="49"/>
      <c r="F56" s="67">
        <f t="shared" ref="F56:F63" si="5">SUM(C56:E56)</f>
        <v>8232500</v>
      </c>
    </row>
    <row r="57" spans="2:6" x14ac:dyDescent="0.2">
      <c r="B57" s="31" t="s">
        <v>1198</v>
      </c>
      <c r="C57" s="31"/>
      <c r="D57" s="68">
        <f>+D44+D45+D46+D47</f>
        <v>29949560</v>
      </c>
      <c r="E57" s="49"/>
      <c r="F57" s="67">
        <f t="shared" si="5"/>
        <v>29949560</v>
      </c>
    </row>
    <row r="58" spans="2:6" x14ac:dyDescent="0.2">
      <c r="B58" s="31" t="s">
        <v>1199</v>
      </c>
      <c r="C58" s="68">
        <f>+C26+C27+C30+C31+C32+C37+C38</f>
        <v>9411686.9923480004</v>
      </c>
      <c r="D58" s="31"/>
      <c r="E58" s="49"/>
      <c r="F58" s="67">
        <f t="shared" si="5"/>
        <v>9411686.9923480004</v>
      </c>
    </row>
    <row r="59" spans="2:6" x14ac:dyDescent="0.2">
      <c r="B59" s="31" t="s">
        <v>1200</v>
      </c>
      <c r="C59" s="68">
        <f>+C23+C24+C40</f>
        <v>43388336</v>
      </c>
      <c r="D59" s="68">
        <f>+D49</f>
        <v>85000000</v>
      </c>
      <c r="E59" s="49"/>
      <c r="F59" s="67">
        <f t="shared" si="5"/>
        <v>128388336</v>
      </c>
    </row>
    <row r="60" spans="2:6" x14ac:dyDescent="0.2">
      <c r="B60" s="31" t="s">
        <v>1150</v>
      </c>
      <c r="C60" s="68">
        <f>+C25+C34+C35+C36</f>
        <v>8157754.3216876406</v>
      </c>
      <c r="D60" s="31"/>
      <c r="E60" s="49"/>
      <c r="F60" s="67">
        <f t="shared" si="5"/>
        <v>8157754.3216876406</v>
      </c>
    </row>
    <row r="61" spans="2:6" x14ac:dyDescent="0.2">
      <c r="B61" s="31" t="s">
        <v>1</v>
      </c>
      <c r="C61" s="68">
        <f>+C42</f>
        <v>9700000</v>
      </c>
      <c r="D61" s="31"/>
      <c r="E61" s="49"/>
      <c r="F61" s="67">
        <f t="shared" si="5"/>
        <v>9700000</v>
      </c>
    </row>
    <row r="62" spans="2:6" x14ac:dyDescent="0.2">
      <c r="B62" s="31" t="s">
        <v>1182</v>
      </c>
      <c r="C62" s="68">
        <f>+C33</f>
        <v>22500000</v>
      </c>
      <c r="D62" s="31"/>
      <c r="E62" s="49"/>
      <c r="F62" s="67">
        <f t="shared" si="5"/>
        <v>22500000</v>
      </c>
    </row>
    <row r="63" spans="2:6" x14ac:dyDescent="0.2">
      <c r="B63" s="31" t="s">
        <v>1202</v>
      </c>
      <c r="C63" s="68">
        <f>+C41</f>
        <v>1000000</v>
      </c>
      <c r="D63" s="68">
        <f>+D48</f>
        <v>26000000</v>
      </c>
      <c r="E63" s="49"/>
      <c r="F63" s="67">
        <f t="shared" si="5"/>
        <v>27000000</v>
      </c>
    </row>
    <row r="64" spans="2:6" x14ac:dyDescent="0.2">
      <c r="B64" s="31" t="s">
        <v>1201</v>
      </c>
      <c r="C64" s="31"/>
      <c r="D64" s="31"/>
      <c r="E64" s="49">
        <f>+E51+E52+E53+E54</f>
        <v>3614401.7957879999</v>
      </c>
      <c r="F64" s="67">
        <f>SUM(C64:E64)</f>
        <v>3614401.7957879999</v>
      </c>
    </row>
    <row r="65" spans="2:6" x14ac:dyDescent="0.2">
      <c r="B65" s="62"/>
      <c r="C65" s="63"/>
      <c r="D65" s="63"/>
      <c r="E65" s="63"/>
      <c r="F65" s="65"/>
    </row>
    <row r="66" spans="2:6" x14ac:dyDescent="0.2">
      <c r="B66" s="62"/>
      <c r="C66" s="63"/>
      <c r="D66" s="63"/>
      <c r="E66" s="63"/>
      <c r="F66" s="65"/>
    </row>
    <row r="67" spans="2:6" x14ac:dyDescent="0.2">
      <c r="B67" s="62"/>
      <c r="C67" s="63"/>
      <c r="D67" s="63"/>
      <c r="E67" s="63"/>
      <c r="F67" s="65"/>
    </row>
    <row r="68" spans="2:6" x14ac:dyDescent="0.2">
      <c r="B68" s="62"/>
      <c r="C68" s="63"/>
      <c r="D68" s="63"/>
      <c r="E68" s="63"/>
      <c r="F68" s="65"/>
    </row>
    <row r="69" spans="2:6" x14ac:dyDescent="0.2">
      <c r="B69" s="62"/>
      <c r="C69" s="63"/>
      <c r="D69" s="63"/>
      <c r="E69" s="63"/>
      <c r="F69" s="65"/>
    </row>
    <row r="70" spans="2:6" x14ac:dyDescent="0.2">
      <c r="B70" s="62"/>
      <c r="C70" s="63"/>
      <c r="D70" s="63"/>
      <c r="E70" s="63"/>
      <c r="F70" s="65"/>
    </row>
    <row r="71" spans="2:6" x14ac:dyDescent="0.2">
      <c r="B71" s="62"/>
      <c r="C71" s="63"/>
      <c r="D71" s="63"/>
      <c r="E71" s="63"/>
      <c r="F71" s="65"/>
    </row>
    <row r="72" spans="2:6" x14ac:dyDescent="0.2">
      <c r="B72" s="62"/>
      <c r="C72" s="63"/>
      <c r="D72" s="63"/>
      <c r="E72" s="63"/>
      <c r="F72" s="65"/>
    </row>
    <row r="73" spans="2:6" x14ac:dyDescent="0.2">
      <c r="B73" s="62"/>
      <c r="C73" s="63"/>
      <c r="D73" s="63"/>
      <c r="E73" s="63"/>
      <c r="F73" s="65"/>
    </row>
    <row r="74" spans="2:6" x14ac:dyDescent="0.2">
      <c r="B74" s="62"/>
      <c r="C74" s="63"/>
      <c r="D74" s="63"/>
      <c r="E74" s="63"/>
      <c r="F74" s="65"/>
    </row>
    <row r="75" spans="2:6" x14ac:dyDescent="0.2">
      <c r="B75" s="62"/>
      <c r="C75" s="63"/>
      <c r="D75" s="63"/>
      <c r="E75" s="63"/>
      <c r="F75" s="65"/>
    </row>
    <row r="76" spans="2:6" x14ac:dyDescent="0.2">
      <c r="B76" s="62"/>
      <c r="C76" s="63"/>
      <c r="D76" s="63"/>
      <c r="E76" s="63"/>
      <c r="F76" s="65"/>
    </row>
    <row r="77" spans="2:6" x14ac:dyDescent="0.2">
      <c r="B77" s="62"/>
      <c r="C77" s="63"/>
      <c r="D77" s="63"/>
      <c r="E77" s="63"/>
      <c r="F77" s="65"/>
    </row>
    <row r="78" spans="2:6" x14ac:dyDescent="0.2">
      <c r="B78" s="62"/>
      <c r="C78" s="63"/>
      <c r="D78" s="63"/>
      <c r="E78" s="63"/>
      <c r="F78" s="65"/>
    </row>
    <row r="79" spans="2:6" x14ac:dyDescent="0.2">
      <c r="B79" s="62"/>
      <c r="C79" s="63"/>
      <c r="D79" s="63"/>
      <c r="E79" s="63"/>
      <c r="F79" s="65"/>
    </row>
    <row r="80" spans="2:6" x14ac:dyDescent="0.2">
      <c r="B80" s="62"/>
      <c r="C80" s="63"/>
      <c r="D80" s="63"/>
      <c r="E80" s="63"/>
      <c r="F80" s="6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0"/>
  <sheetViews>
    <sheetView showGridLines="0" tabSelected="1" zoomScaleNormal="100" workbookViewId="0">
      <selection activeCell="C18" sqref="C18"/>
    </sheetView>
  </sheetViews>
  <sheetFormatPr baseColWidth="10" defaultColWidth="11.42578125" defaultRowHeight="11.25" x14ac:dyDescent="0.2"/>
  <cols>
    <col min="1" max="1" width="5" style="4" customWidth="1"/>
    <col min="2" max="2" width="12.7109375" style="4" bestFit="1" customWidth="1"/>
    <col min="3" max="3" width="127.28515625" style="18" customWidth="1"/>
    <col min="4" max="4" width="26.85546875" style="4" customWidth="1"/>
    <col min="5" max="5" width="21.85546875" style="4" customWidth="1"/>
    <col min="6" max="6" width="13" style="4" bestFit="1" customWidth="1"/>
    <col min="7" max="7" width="12.140625" style="19" customWidth="1"/>
    <col min="8" max="8" width="12.7109375" style="4" bestFit="1" customWidth="1"/>
    <col min="9" max="16384" width="11.42578125" style="4"/>
  </cols>
  <sheetData>
    <row r="2" spans="2:7" x14ac:dyDescent="0.2">
      <c r="B2" s="11" t="s">
        <v>18</v>
      </c>
      <c r="C2" s="12" t="s">
        <v>744</v>
      </c>
      <c r="D2" s="11" t="s">
        <v>745</v>
      </c>
      <c r="E2" s="11" t="s">
        <v>746</v>
      </c>
      <c r="F2" s="11" t="s">
        <v>1204</v>
      </c>
      <c r="G2" s="11" t="s">
        <v>1208</v>
      </c>
    </row>
    <row r="3" spans="2:7" x14ac:dyDescent="0.2">
      <c r="B3" s="13">
        <v>3578</v>
      </c>
      <c r="C3" s="14" t="s">
        <v>747</v>
      </c>
      <c r="D3" s="15" t="s">
        <v>748</v>
      </c>
      <c r="E3" s="16">
        <v>2640</v>
      </c>
      <c r="F3" s="15" t="s">
        <v>42</v>
      </c>
      <c r="G3" s="19" t="s">
        <v>12</v>
      </c>
    </row>
    <row r="4" spans="2:7" x14ac:dyDescent="0.2">
      <c r="B4" s="72">
        <v>1462</v>
      </c>
      <c r="C4" s="21" t="s">
        <v>1139</v>
      </c>
      <c r="D4" s="22" t="s">
        <v>1140</v>
      </c>
      <c r="E4" s="23">
        <v>585.35194453993449</v>
      </c>
      <c r="F4" s="15" t="s">
        <v>42</v>
      </c>
      <c r="G4" s="19" t="s">
        <v>12</v>
      </c>
    </row>
    <row r="5" spans="2:7" x14ac:dyDescent="0.2">
      <c r="B5" s="13">
        <v>1463</v>
      </c>
      <c r="C5" s="14" t="s">
        <v>749</v>
      </c>
      <c r="D5" s="15" t="s">
        <v>750</v>
      </c>
      <c r="E5" s="16">
        <v>505</v>
      </c>
      <c r="F5" s="15" t="s">
        <v>42</v>
      </c>
      <c r="G5" s="19" t="s">
        <v>12</v>
      </c>
    </row>
    <row r="6" spans="2:7" x14ac:dyDescent="0.2">
      <c r="B6" s="72">
        <v>1455</v>
      </c>
      <c r="C6" s="21" t="s">
        <v>1141</v>
      </c>
      <c r="D6" s="22" t="s">
        <v>1140</v>
      </c>
      <c r="E6" s="23">
        <v>325.8335971011644</v>
      </c>
      <c r="F6" s="15" t="s">
        <v>42</v>
      </c>
      <c r="G6" s="19" t="s">
        <v>12</v>
      </c>
    </row>
    <row r="7" spans="2:7" x14ac:dyDescent="0.2">
      <c r="B7" s="13">
        <v>3630</v>
      </c>
      <c r="C7" s="14" t="s">
        <v>1205</v>
      </c>
      <c r="D7" s="15" t="s">
        <v>1206</v>
      </c>
      <c r="E7" s="16">
        <v>281.726</v>
      </c>
      <c r="F7" s="15" t="s">
        <v>42</v>
      </c>
      <c r="G7" s="19" t="s">
        <v>27</v>
      </c>
    </row>
    <row r="8" spans="2:7" x14ac:dyDescent="0.2">
      <c r="B8" s="13">
        <v>1457</v>
      </c>
      <c r="C8" s="14" t="s">
        <v>751</v>
      </c>
      <c r="D8" s="15" t="s">
        <v>750</v>
      </c>
      <c r="E8" s="16">
        <v>259.62</v>
      </c>
      <c r="F8" s="15" t="s">
        <v>42</v>
      </c>
      <c r="G8" s="19" t="s">
        <v>12</v>
      </c>
    </row>
    <row r="9" spans="2:7" x14ac:dyDescent="0.2">
      <c r="B9" s="72">
        <v>1464</v>
      </c>
      <c r="C9" s="21" t="s">
        <v>1142</v>
      </c>
      <c r="D9" s="22" t="s">
        <v>1140</v>
      </c>
      <c r="E9" s="23">
        <v>254.57296464340533</v>
      </c>
      <c r="F9" s="15" t="s">
        <v>42</v>
      </c>
      <c r="G9" s="19" t="s">
        <v>12</v>
      </c>
    </row>
    <row r="10" spans="2:7" x14ac:dyDescent="0.2">
      <c r="B10" s="72">
        <v>1461</v>
      </c>
      <c r="C10" s="21" t="s">
        <v>1143</v>
      </c>
      <c r="D10" s="22" t="s">
        <v>1140</v>
      </c>
      <c r="E10" s="23">
        <v>203.04877842268161</v>
      </c>
      <c r="F10" s="15" t="s">
        <v>46</v>
      </c>
      <c r="G10" s="19" t="s">
        <v>12</v>
      </c>
    </row>
    <row r="11" spans="2:7" x14ac:dyDescent="0.2">
      <c r="B11" s="13">
        <v>3051</v>
      </c>
      <c r="C11" s="14" t="s">
        <v>753</v>
      </c>
      <c r="D11" s="15" t="s">
        <v>754</v>
      </c>
      <c r="E11" s="16">
        <v>179.31997150199999</v>
      </c>
      <c r="F11" s="15" t="s">
        <v>42</v>
      </c>
      <c r="G11" s="19" t="s">
        <v>12</v>
      </c>
    </row>
    <row r="12" spans="2:7" x14ac:dyDescent="0.2">
      <c r="B12" s="13">
        <v>3567</v>
      </c>
      <c r="C12" s="14" t="s">
        <v>755</v>
      </c>
      <c r="D12" s="15" t="s">
        <v>754</v>
      </c>
      <c r="E12" s="16">
        <v>175.89012869999999</v>
      </c>
      <c r="F12" s="15" t="s">
        <v>42</v>
      </c>
      <c r="G12" s="19" t="s">
        <v>12</v>
      </c>
    </row>
    <row r="13" spans="2:7" x14ac:dyDescent="0.2">
      <c r="B13" s="72">
        <v>1456</v>
      </c>
      <c r="C13" s="21" t="s">
        <v>1145</v>
      </c>
      <c r="D13" s="22" t="s">
        <v>1140</v>
      </c>
      <c r="E13" s="23">
        <v>148.19268690971549</v>
      </c>
      <c r="F13" s="15" t="s">
        <v>42</v>
      </c>
      <c r="G13" s="19" t="s">
        <v>12</v>
      </c>
    </row>
    <row r="14" spans="2:7" x14ac:dyDescent="0.2">
      <c r="B14" s="72">
        <v>1458</v>
      </c>
      <c r="C14" s="21" t="s">
        <v>1147</v>
      </c>
      <c r="D14" s="22" t="s">
        <v>1140</v>
      </c>
      <c r="E14" s="23">
        <v>120.55255319410566</v>
      </c>
      <c r="F14" s="15" t="s">
        <v>46</v>
      </c>
      <c r="G14" s="19" t="s">
        <v>12</v>
      </c>
    </row>
    <row r="15" spans="2:7" x14ac:dyDescent="0.2">
      <c r="B15" s="13">
        <v>3595</v>
      </c>
      <c r="C15" s="14" t="s">
        <v>756</v>
      </c>
      <c r="D15" s="15" t="s">
        <v>1206</v>
      </c>
      <c r="E15" s="16">
        <v>119.42999999999999</v>
      </c>
      <c r="F15" s="15" t="s">
        <v>46</v>
      </c>
      <c r="G15" s="19" t="s">
        <v>12</v>
      </c>
    </row>
    <row r="16" spans="2:7" x14ac:dyDescent="0.2">
      <c r="B16" s="13">
        <v>526</v>
      </c>
      <c r="C16" s="14" t="s">
        <v>757</v>
      </c>
      <c r="D16" s="15" t="s">
        <v>758</v>
      </c>
      <c r="E16" s="16">
        <v>100</v>
      </c>
      <c r="F16" s="15" t="s">
        <v>46</v>
      </c>
      <c r="G16" s="19" t="s">
        <v>12</v>
      </c>
    </row>
    <row r="17" spans="2:7" x14ac:dyDescent="0.2">
      <c r="B17" s="13">
        <v>2450</v>
      </c>
      <c r="C17" s="14" t="s">
        <v>759</v>
      </c>
      <c r="D17" s="15" t="s">
        <v>758</v>
      </c>
      <c r="E17" s="16">
        <v>81.443259360761203</v>
      </c>
      <c r="F17" s="15" t="s">
        <v>46</v>
      </c>
      <c r="G17" s="19" t="s">
        <v>27</v>
      </c>
    </row>
    <row r="18" spans="2:7" x14ac:dyDescent="0.2">
      <c r="B18" s="13">
        <v>2378</v>
      </c>
      <c r="C18" s="14" t="s">
        <v>760</v>
      </c>
      <c r="D18" s="15" t="s">
        <v>1206</v>
      </c>
      <c r="E18" s="16">
        <v>80.745151088999989</v>
      </c>
      <c r="F18" s="15" t="s">
        <v>46</v>
      </c>
      <c r="G18" s="19" t="s">
        <v>27</v>
      </c>
    </row>
    <row r="19" spans="2:7" x14ac:dyDescent="0.2">
      <c r="B19" s="13">
        <v>1506</v>
      </c>
      <c r="C19" s="14" t="s">
        <v>752</v>
      </c>
      <c r="D19" s="15" t="s">
        <v>758</v>
      </c>
      <c r="E19" s="16">
        <v>76</v>
      </c>
      <c r="F19" s="15" t="s">
        <v>46</v>
      </c>
      <c r="G19" s="19" t="s">
        <v>12</v>
      </c>
    </row>
    <row r="20" spans="2:7" x14ac:dyDescent="0.2">
      <c r="B20" s="13">
        <v>3566</v>
      </c>
      <c r="C20" s="14" t="s">
        <v>761</v>
      </c>
      <c r="D20" s="15" t="s">
        <v>754</v>
      </c>
      <c r="E20" s="16">
        <v>64.714649999999992</v>
      </c>
      <c r="F20" s="15" t="s">
        <v>42</v>
      </c>
      <c r="G20" s="19" t="s">
        <v>12</v>
      </c>
    </row>
    <row r="21" spans="2:7" x14ac:dyDescent="0.2">
      <c r="B21" s="13">
        <v>4009</v>
      </c>
      <c r="C21" s="14" t="s">
        <v>763</v>
      </c>
      <c r="D21" s="15" t="s">
        <v>1206</v>
      </c>
      <c r="E21" s="16">
        <v>59.14</v>
      </c>
      <c r="F21" s="15" t="s">
        <v>42</v>
      </c>
      <c r="G21" s="19" t="s">
        <v>27</v>
      </c>
    </row>
    <row r="22" spans="2:7" x14ac:dyDescent="0.2">
      <c r="B22" s="13">
        <v>4001</v>
      </c>
      <c r="C22" s="14" t="s">
        <v>764</v>
      </c>
      <c r="D22" s="15" t="s">
        <v>1206</v>
      </c>
      <c r="E22" s="16">
        <v>49.39</v>
      </c>
      <c r="F22" s="15" t="s">
        <v>42</v>
      </c>
      <c r="G22" s="19" t="s">
        <v>27</v>
      </c>
    </row>
    <row r="23" spans="2:7" x14ac:dyDescent="0.2">
      <c r="B23" s="13">
        <v>4012</v>
      </c>
      <c r="C23" s="14" t="s">
        <v>765</v>
      </c>
      <c r="D23" s="15" t="s">
        <v>1206</v>
      </c>
      <c r="E23" s="16">
        <v>45.61</v>
      </c>
      <c r="F23" s="15" t="s">
        <v>42</v>
      </c>
      <c r="G23" s="19" t="s">
        <v>27</v>
      </c>
    </row>
    <row r="24" spans="2:7" x14ac:dyDescent="0.2">
      <c r="B24" s="13" t="s">
        <v>1207</v>
      </c>
      <c r="C24" s="14" t="s">
        <v>766</v>
      </c>
      <c r="D24" s="15" t="s">
        <v>767</v>
      </c>
      <c r="E24" s="16">
        <v>45</v>
      </c>
      <c r="F24" s="15" t="s">
        <v>42</v>
      </c>
      <c r="G24" s="19" t="s">
        <v>12</v>
      </c>
    </row>
    <row r="25" spans="2:7" x14ac:dyDescent="0.2">
      <c r="B25" s="13">
        <v>3648</v>
      </c>
      <c r="C25" s="14" t="s">
        <v>768</v>
      </c>
      <c r="D25" s="15" t="s">
        <v>1206</v>
      </c>
      <c r="E25" s="16">
        <v>31.35</v>
      </c>
      <c r="F25" s="15" t="s">
        <v>42</v>
      </c>
      <c r="G25" s="19" t="s">
        <v>27</v>
      </c>
    </row>
    <row r="26" spans="2:7" x14ac:dyDescent="0.2">
      <c r="B26" s="13">
        <v>3028</v>
      </c>
      <c r="C26" s="14" t="s">
        <v>769</v>
      </c>
      <c r="D26" s="15" t="s">
        <v>754</v>
      </c>
      <c r="E26" s="16">
        <v>30</v>
      </c>
      <c r="F26" s="15" t="s">
        <v>42</v>
      </c>
      <c r="G26" s="19" t="s">
        <v>12</v>
      </c>
    </row>
    <row r="27" spans="2:7" x14ac:dyDescent="0.2">
      <c r="B27" s="13">
        <v>3993</v>
      </c>
      <c r="C27" s="14" t="s">
        <v>771</v>
      </c>
      <c r="D27" s="15" t="s">
        <v>1206</v>
      </c>
      <c r="E27" s="16">
        <v>25.49</v>
      </c>
      <c r="F27" s="15" t="s">
        <v>42</v>
      </c>
      <c r="G27" s="19" t="s">
        <v>27</v>
      </c>
    </row>
    <row r="28" spans="2:7" x14ac:dyDescent="0.2">
      <c r="B28" s="13">
        <v>3114</v>
      </c>
      <c r="C28" s="14" t="s">
        <v>762</v>
      </c>
      <c r="D28" s="15" t="s">
        <v>758</v>
      </c>
      <c r="E28" s="16">
        <v>25.29</v>
      </c>
      <c r="F28" s="15" t="s">
        <v>42</v>
      </c>
      <c r="G28" s="19" t="s">
        <v>12</v>
      </c>
    </row>
    <row r="29" spans="2:7" x14ac:dyDescent="0.2">
      <c r="B29" s="13" t="s">
        <v>772</v>
      </c>
      <c r="C29" s="14" t="s">
        <v>773</v>
      </c>
      <c r="D29" s="15" t="s">
        <v>754</v>
      </c>
      <c r="E29" s="16">
        <v>22.268178379999998</v>
      </c>
      <c r="F29" s="15" t="s">
        <v>42</v>
      </c>
      <c r="G29" s="19" t="s">
        <v>12</v>
      </c>
    </row>
    <row r="30" spans="2:7" x14ac:dyDescent="0.2">
      <c r="B30" s="13">
        <v>3643</v>
      </c>
      <c r="C30" s="14" t="s">
        <v>774</v>
      </c>
      <c r="D30" s="15" t="s">
        <v>1206</v>
      </c>
      <c r="E30" s="16">
        <v>19.399999999999999</v>
      </c>
      <c r="F30" s="15" t="s">
        <v>46</v>
      </c>
      <c r="G30" s="19" t="s">
        <v>27</v>
      </c>
    </row>
    <row r="31" spans="2:7" x14ac:dyDescent="0.2">
      <c r="B31" s="13">
        <v>3659</v>
      </c>
      <c r="C31" s="14" t="s">
        <v>776</v>
      </c>
      <c r="D31" s="15" t="s">
        <v>1206</v>
      </c>
      <c r="E31" s="16">
        <v>17.472000000000001</v>
      </c>
      <c r="F31" s="15" t="s">
        <v>46</v>
      </c>
      <c r="G31" s="19" t="s">
        <v>27</v>
      </c>
    </row>
    <row r="32" spans="2:7" x14ac:dyDescent="0.2">
      <c r="B32" s="13">
        <v>3069</v>
      </c>
      <c r="C32" s="14" t="s">
        <v>777</v>
      </c>
      <c r="D32" s="15" t="s">
        <v>1206</v>
      </c>
      <c r="E32" s="16">
        <v>17.076000000000001</v>
      </c>
      <c r="F32" s="15" t="s">
        <v>46</v>
      </c>
      <c r="G32" s="19" t="s">
        <v>27</v>
      </c>
    </row>
    <row r="33" spans="2:7" x14ac:dyDescent="0.2">
      <c r="B33" s="13" t="s">
        <v>779</v>
      </c>
      <c r="C33" s="14" t="s">
        <v>780</v>
      </c>
      <c r="D33" s="15" t="s">
        <v>1206</v>
      </c>
      <c r="E33" s="16">
        <v>15.593808269999997</v>
      </c>
      <c r="F33" s="15" t="s">
        <v>42</v>
      </c>
      <c r="G33" s="19" t="s">
        <v>27</v>
      </c>
    </row>
    <row r="34" spans="2:7" x14ac:dyDescent="0.2">
      <c r="B34" s="13">
        <v>3655</v>
      </c>
      <c r="C34" s="14" t="s">
        <v>782</v>
      </c>
      <c r="D34" s="15" t="s">
        <v>1206</v>
      </c>
      <c r="E34" s="16">
        <v>15.432</v>
      </c>
      <c r="F34" s="15" t="s">
        <v>46</v>
      </c>
      <c r="G34" s="19" t="s">
        <v>27</v>
      </c>
    </row>
    <row r="35" spans="2:7" x14ac:dyDescent="0.2">
      <c r="B35" s="13">
        <v>3362</v>
      </c>
      <c r="C35" s="14" t="s">
        <v>783</v>
      </c>
      <c r="D35" s="15" t="s">
        <v>758</v>
      </c>
      <c r="E35" s="16">
        <v>15</v>
      </c>
      <c r="F35" s="15" t="s">
        <v>42</v>
      </c>
      <c r="G35" s="19" t="s">
        <v>27</v>
      </c>
    </row>
    <row r="36" spans="2:7" x14ac:dyDescent="0.2">
      <c r="B36" s="13">
        <v>3395</v>
      </c>
      <c r="C36" s="14" t="s">
        <v>784</v>
      </c>
      <c r="D36" s="15" t="s">
        <v>758</v>
      </c>
      <c r="E36" s="16">
        <v>14.950000000000001</v>
      </c>
      <c r="F36" s="15" t="s">
        <v>42</v>
      </c>
      <c r="G36" s="19" t="s">
        <v>27</v>
      </c>
    </row>
    <row r="37" spans="2:7" x14ac:dyDescent="0.2">
      <c r="B37" s="13">
        <v>3984</v>
      </c>
      <c r="C37" s="14" t="s">
        <v>785</v>
      </c>
      <c r="D37" s="15" t="s">
        <v>758</v>
      </c>
      <c r="E37" s="16">
        <v>13.5</v>
      </c>
      <c r="F37" s="15" t="s">
        <v>42</v>
      </c>
      <c r="G37" s="19" t="s">
        <v>27</v>
      </c>
    </row>
    <row r="38" spans="2:7" x14ac:dyDescent="0.2">
      <c r="B38" s="13">
        <v>3635</v>
      </c>
      <c r="C38" s="14" t="s">
        <v>786</v>
      </c>
      <c r="D38" s="15" t="s">
        <v>1206</v>
      </c>
      <c r="E38" s="16">
        <v>12.030853766326713</v>
      </c>
      <c r="F38" s="15" t="s">
        <v>46</v>
      </c>
      <c r="G38" s="19" t="s">
        <v>27</v>
      </c>
    </row>
    <row r="39" spans="2:7" x14ac:dyDescent="0.2">
      <c r="B39" s="13" t="s">
        <v>787</v>
      </c>
      <c r="C39" s="14" t="s">
        <v>788</v>
      </c>
      <c r="D39" s="15" t="s">
        <v>754</v>
      </c>
      <c r="E39" s="16">
        <v>11.612246228223572</v>
      </c>
      <c r="F39" s="15" t="s">
        <v>42</v>
      </c>
      <c r="G39" s="19" t="s">
        <v>12</v>
      </c>
    </row>
    <row r="40" spans="2:7" x14ac:dyDescent="0.2">
      <c r="B40" s="13">
        <v>3565</v>
      </c>
      <c r="C40" s="14" t="s">
        <v>789</v>
      </c>
      <c r="D40" s="15" t="s">
        <v>1206</v>
      </c>
      <c r="E40" s="16">
        <v>11.399999999999999</v>
      </c>
      <c r="F40" s="15" t="s">
        <v>42</v>
      </c>
      <c r="G40" s="19" t="s">
        <v>27</v>
      </c>
    </row>
    <row r="41" spans="2:7" x14ac:dyDescent="0.2">
      <c r="B41" s="13">
        <v>2431</v>
      </c>
      <c r="C41" s="14" t="s">
        <v>770</v>
      </c>
      <c r="D41" s="15" t="s">
        <v>758</v>
      </c>
      <c r="E41" s="16">
        <v>11.32</v>
      </c>
      <c r="F41" s="15" t="s">
        <v>46</v>
      </c>
      <c r="G41" s="19" t="s">
        <v>12</v>
      </c>
    </row>
    <row r="42" spans="2:7" x14ac:dyDescent="0.2">
      <c r="B42" s="13">
        <v>3355</v>
      </c>
      <c r="C42" s="14" t="s">
        <v>790</v>
      </c>
      <c r="D42" s="15" t="s">
        <v>758</v>
      </c>
      <c r="E42" s="16">
        <v>11.318378021754945</v>
      </c>
      <c r="F42" s="15" t="s">
        <v>42</v>
      </c>
      <c r="G42" s="19" t="s">
        <v>27</v>
      </c>
    </row>
    <row r="43" spans="2:7" x14ac:dyDescent="0.2">
      <c r="B43" s="13">
        <v>4000</v>
      </c>
      <c r="C43" s="14" t="s">
        <v>775</v>
      </c>
      <c r="D43" s="15" t="s">
        <v>758</v>
      </c>
      <c r="E43" s="16">
        <v>10.799999999999999</v>
      </c>
      <c r="F43" s="15" t="s">
        <v>42</v>
      </c>
      <c r="G43" s="19" t="s">
        <v>27</v>
      </c>
    </row>
    <row r="44" spans="2:7" x14ac:dyDescent="0.2">
      <c r="B44" s="13">
        <v>3990</v>
      </c>
      <c r="C44" s="14" t="s">
        <v>791</v>
      </c>
      <c r="D44" s="15" t="s">
        <v>758</v>
      </c>
      <c r="E44" s="16">
        <v>9.75</v>
      </c>
      <c r="F44" s="15" t="s">
        <v>42</v>
      </c>
      <c r="G44" s="19" t="s">
        <v>27</v>
      </c>
    </row>
    <row r="45" spans="2:7" x14ac:dyDescent="0.2">
      <c r="B45" s="13">
        <v>3059</v>
      </c>
      <c r="C45" s="14" t="s">
        <v>778</v>
      </c>
      <c r="D45" s="15" t="s">
        <v>758</v>
      </c>
      <c r="E45" s="16">
        <v>9.6539999999999999</v>
      </c>
      <c r="F45" s="15" t="s">
        <v>42</v>
      </c>
      <c r="G45" s="19" t="s">
        <v>27</v>
      </c>
    </row>
    <row r="46" spans="2:7" x14ac:dyDescent="0.2">
      <c r="B46" s="13">
        <v>3969</v>
      </c>
      <c r="C46" s="14" t="s">
        <v>792</v>
      </c>
      <c r="D46" s="15" t="s">
        <v>758</v>
      </c>
      <c r="E46" s="16">
        <v>9.5299999999999994</v>
      </c>
      <c r="F46" s="15" t="s">
        <v>42</v>
      </c>
      <c r="G46" s="19" t="s">
        <v>27</v>
      </c>
    </row>
    <row r="47" spans="2:7" x14ac:dyDescent="0.2">
      <c r="B47" s="13">
        <v>3396</v>
      </c>
      <c r="C47" s="14" t="s">
        <v>781</v>
      </c>
      <c r="D47" s="15" t="s">
        <v>758</v>
      </c>
      <c r="E47" s="16">
        <v>9.2999999999999989</v>
      </c>
      <c r="F47" s="15" t="s">
        <v>42</v>
      </c>
      <c r="G47" s="19" t="s">
        <v>27</v>
      </c>
    </row>
    <row r="48" spans="2:7" x14ac:dyDescent="0.2">
      <c r="B48" s="13">
        <v>4073</v>
      </c>
      <c r="C48" s="14" t="s">
        <v>793</v>
      </c>
      <c r="D48" s="15" t="s">
        <v>1206</v>
      </c>
      <c r="E48" s="16">
        <v>9.0114263799999996</v>
      </c>
      <c r="F48" s="15" t="s">
        <v>42</v>
      </c>
      <c r="G48" s="19" t="s">
        <v>27</v>
      </c>
    </row>
    <row r="49" spans="2:7" x14ac:dyDescent="0.2">
      <c r="B49" s="13">
        <v>3974</v>
      </c>
      <c r="C49" s="14" t="s">
        <v>794</v>
      </c>
      <c r="D49" s="15" t="s">
        <v>758</v>
      </c>
      <c r="E49" s="16">
        <v>8.85</v>
      </c>
      <c r="F49" s="15" t="s">
        <v>42</v>
      </c>
      <c r="G49" s="19" t="s">
        <v>27</v>
      </c>
    </row>
    <row r="50" spans="2:7" x14ac:dyDescent="0.2">
      <c r="B50" s="13">
        <v>3365</v>
      </c>
      <c r="C50" s="14" t="s">
        <v>795</v>
      </c>
      <c r="D50" s="15" t="s">
        <v>758</v>
      </c>
      <c r="E50" s="16">
        <v>8.6999999999999993</v>
      </c>
      <c r="F50" s="15" t="s">
        <v>42</v>
      </c>
      <c r="G50" s="19" t="s">
        <v>27</v>
      </c>
    </row>
    <row r="51" spans="2:7" x14ac:dyDescent="0.2">
      <c r="B51" s="13">
        <v>4072</v>
      </c>
      <c r="C51" s="14" t="s">
        <v>796</v>
      </c>
      <c r="D51" s="15" t="s">
        <v>1206</v>
      </c>
      <c r="E51" s="16">
        <v>8.5159140999999998</v>
      </c>
      <c r="F51" s="15" t="s">
        <v>42</v>
      </c>
      <c r="G51" s="19" t="s">
        <v>27</v>
      </c>
    </row>
    <row r="52" spans="2:7" x14ac:dyDescent="0.2">
      <c r="B52" s="13">
        <v>3651</v>
      </c>
      <c r="C52" s="14" t="s">
        <v>797</v>
      </c>
      <c r="D52" s="15" t="s">
        <v>1206</v>
      </c>
      <c r="E52" s="16">
        <v>8.44</v>
      </c>
      <c r="F52" s="15" t="s">
        <v>46</v>
      </c>
      <c r="G52" s="19" t="s">
        <v>27</v>
      </c>
    </row>
    <row r="53" spans="2:7" x14ac:dyDescent="0.2">
      <c r="B53" s="13">
        <v>3617</v>
      </c>
      <c r="C53" s="14" t="s">
        <v>798</v>
      </c>
      <c r="D53" s="15" t="s">
        <v>758</v>
      </c>
      <c r="E53" s="16">
        <v>8.25</v>
      </c>
      <c r="F53" s="15" t="s">
        <v>42</v>
      </c>
      <c r="G53" s="19" t="s">
        <v>27</v>
      </c>
    </row>
    <row r="54" spans="2:7" x14ac:dyDescent="0.2">
      <c r="B54" s="13" t="s">
        <v>799</v>
      </c>
      <c r="C54" s="14" t="s">
        <v>800</v>
      </c>
      <c r="D54" s="15" t="s">
        <v>1206</v>
      </c>
      <c r="E54" s="16">
        <v>8.0905400000000007</v>
      </c>
      <c r="F54" s="15" t="s">
        <v>46</v>
      </c>
      <c r="G54" s="19" t="s">
        <v>27</v>
      </c>
    </row>
    <row r="55" spans="2:7" x14ac:dyDescent="0.2">
      <c r="B55" s="13">
        <v>4340</v>
      </c>
      <c r="C55" s="14" t="s">
        <v>801</v>
      </c>
      <c r="D55" s="15" t="s">
        <v>1206</v>
      </c>
      <c r="E55" s="16">
        <v>7.4098913850000017</v>
      </c>
      <c r="F55" s="15" t="s">
        <v>42</v>
      </c>
      <c r="G55" s="19" t="s">
        <v>27</v>
      </c>
    </row>
    <row r="56" spans="2:7" x14ac:dyDescent="0.2">
      <c r="B56" s="13">
        <v>4339</v>
      </c>
      <c r="C56" s="14" t="s">
        <v>802</v>
      </c>
      <c r="D56" s="15" t="s">
        <v>1206</v>
      </c>
      <c r="E56" s="16">
        <v>6.9548334799999996</v>
      </c>
      <c r="F56" s="15" t="s">
        <v>46</v>
      </c>
      <c r="G56" s="19" t="s">
        <v>27</v>
      </c>
    </row>
    <row r="57" spans="2:7" x14ac:dyDescent="0.2">
      <c r="B57" s="13">
        <v>4342</v>
      </c>
      <c r="C57" s="14" t="s">
        <v>803</v>
      </c>
      <c r="D57" s="15" t="s">
        <v>1206</v>
      </c>
      <c r="E57" s="16">
        <v>6.5</v>
      </c>
      <c r="F57" s="15" t="s">
        <v>46</v>
      </c>
      <c r="G57" s="19" t="s">
        <v>27</v>
      </c>
    </row>
    <row r="58" spans="2:7" x14ac:dyDescent="0.2">
      <c r="B58" s="13">
        <v>4008</v>
      </c>
      <c r="C58" s="14" t="s">
        <v>804</v>
      </c>
      <c r="D58" s="15" t="s">
        <v>1206</v>
      </c>
      <c r="E58" s="16">
        <v>5.3931924000000002</v>
      </c>
      <c r="F58" s="15" t="s">
        <v>42</v>
      </c>
      <c r="G58" s="19" t="s">
        <v>27</v>
      </c>
    </row>
    <row r="59" spans="2:7" x14ac:dyDescent="0.2">
      <c r="B59" s="13">
        <v>2443</v>
      </c>
      <c r="C59" s="14" t="s">
        <v>805</v>
      </c>
      <c r="D59" s="15" t="s">
        <v>758</v>
      </c>
      <c r="E59" s="16">
        <v>5.199999999083162</v>
      </c>
      <c r="F59" s="15" t="s">
        <v>46</v>
      </c>
      <c r="G59" s="19" t="s">
        <v>12</v>
      </c>
    </row>
    <row r="60" spans="2:7" x14ac:dyDescent="0.2">
      <c r="B60" s="13">
        <v>3964</v>
      </c>
      <c r="C60" s="14" t="s">
        <v>806</v>
      </c>
      <c r="D60" s="15" t="s">
        <v>758</v>
      </c>
      <c r="E60" s="16">
        <v>5.0999999999999996</v>
      </c>
      <c r="F60" s="15" t="s">
        <v>42</v>
      </c>
      <c r="G60" s="19" t="s">
        <v>27</v>
      </c>
    </row>
    <row r="61" spans="2:7" x14ac:dyDescent="0.2">
      <c r="B61" s="13">
        <v>2687</v>
      </c>
      <c r="C61" s="14" t="s">
        <v>807</v>
      </c>
      <c r="D61" s="15" t="s">
        <v>1206</v>
      </c>
      <c r="E61" s="16">
        <v>5</v>
      </c>
      <c r="F61" s="15" t="s">
        <v>46</v>
      </c>
      <c r="G61" s="19" t="s">
        <v>27</v>
      </c>
    </row>
    <row r="62" spans="2:7" x14ac:dyDescent="0.2">
      <c r="B62" s="13">
        <v>2368</v>
      </c>
      <c r="C62" s="14" t="s">
        <v>808</v>
      </c>
      <c r="D62" s="15" t="s">
        <v>1206</v>
      </c>
      <c r="E62" s="16">
        <v>4.8910576743860199</v>
      </c>
      <c r="F62" s="15" t="s">
        <v>46</v>
      </c>
      <c r="G62" s="19" t="s">
        <v>27</v>
      </c>
    </row>
    <row r="63" spans="2:7" x14ac:dyDescent="0.2">
      <c r="B63" s="13">
        <v>3039</v>
      </c>
      <c r="C63" s="14" t="s">
        <v>809</v>
      </c>
      <c r="D63" s="15" t="s">
        <v>1206</v>
      </c>
      <c r="E63" s="16">
        <v>4</v>
      </c>
      <c r="F63" s="15" t="s">
        <v>42</v>
      </c>
      <c r="G63" s="19" t="s">
        <v>27</v>
      </c>
    </row>
    <row r="64" spans="2:7" x14ac:dyDescent="0.2">
      <c r="B64" s="13">
        <v>4341</v>
      </c>
      <c r="C64" s="14" t="s">
        <v>810</v>
      </c>
      <c r="D64" s="15" t="s">
        <v>1206</v>
      </c>
      <c r="E64" s="16">
        <v>3.7731964920723011</v>
      </c>
      <c r="F64" s="15" t="s">
        <v>42</v>
      </c>
      <c r="G64" s="19" t="s">
        <v>27</v>
      </c>
    </row>
    <row r="65" spans="2:7" x14ac:dyDescent="0.2">
      <c r="B65" s="13">
        <v>3638</v>
      </c>
      <c r="C65" s="14" t="s">
        <v>811</v>
      </c>
      <c r="D65" s="15" t="s">
        <v>1206</v>
      </c>
      <c r="E65" s="16">
        <v>3.3639948799999999</v>
      </c>
      <c r="F65" s="15" t="s">
        <v>46</v>
      </c>
      <c r="G65" s="19" t="s">
        <v>27</v>
      </c>
    </row>
    <row r="66" spans="2:7" x14ac:dyDescent="0.2">
      <c r="B66" s="13">
        <v>3401</v>
      </c>
      <c r="C66" s="14" t="s">
        <v>812</v>
      </c>
      <c r="D66" s="15" t="s">
        <v>758</v>
      </c>
      <c r="E66" s="16">
        <v>3.2126319799999998</v>
      </c>
      <c r="F66" s="15" t="s">
        <v>46</v>
      </c>
      <c r="G66" s="19" t="s">
        <v>27</v>
      </c>
    </row>
    <row r="67" spans="2:7" x14ac:dyDescent="0.2">
      <c r="B67" s="13">
        <v>3403</v>
      </c>
      <c r="C67" s="14" t="s">
        <v>813</v>
      </c>
      <c r="D67" s="15" t="s">
        <v>814</v>
      </c>
      <c r="E67" s="16">
        <v>3.12</v>
      </c>
      <c r="F67" s="15" t="s">
        <v>42</v>
      </c>
      <c r="G67" s="19" t="s">
        <v>27</v>
      </c>
    </row>
    <row r="68" spans="2:7" x14ac:dyDescent="0.2">
      <c r="B68" s="13">
        <v>2445</v>
      </c>
      <c r="C68" s="14" t="s">
        <v>815</v>
      </c>
      <c r="D68" s="15" t="s">
        <v>758</v>
      </c>
      <c r="E68" s="16">
        <v>3.0000000014987922</v>
      </c>
      <c r="F68" s="15" t="s">
        <v>46</v>
      </c>
      <c r="G68" s="19" t="s">
        <v>27</v>
      </c>
    </row>
    <row r="69" spans="2:7" x14ac:dyDescent="0.2">
      <c r="B69" s="13" t="s">
        <v>816</v>
      </c>
      <c r="C69" s="14" t="s">
        <v>817</v>
      </c>
      <c r="D69" s="15" t="s">
        <v>1206</v>
      </c>
      <c r="E69" s="16">
        <v>2.7756074000000002</v>
      </c>
      <c r="F69" s="15" t="s">
        <v>46</v>
      </c>
      <c r="G69" s="19" t="s">
        <v>27</v>
      </c>
    </row>
    <row r="70" spans="2:7" x14ac:dyDescent="0.2">
      <c r="B70" s="13">
        <v>3975</v>
      </c>
      <c r="C70" s="14" t="s">
        <v>818</v>
      </c>
      <c r="D70" s="15" t="s">
        <v>758</v>
      </c>
      <c r="E70" s="16">
        <v>2.64</v>
      </c>
      <c r="F70" s="15" t="s">
        <v>42</v>
      </c>
      <c r="G70" s="19" t="s">
        <v>27</v>
      </c>
    </row>
    <row r="71" spans="2:7" x14ac:dyDescent="0.2">
      <c r="B71" s="13">
        <v>4343</v>
      </c>
      <c r="C71" s="14" t="s">
        <v>819</v>
      </c>
      <c r="D71" s="15" t="s">
        <v>1206</v>
      </c>
      <c r="E71" s="16">
        <v>2.22706319</v>
      </c>
      <c r="F71" s="15" t="s">
        <v>46</v>
      </c>
      <c r="G71" s="19" t="s">
        <v>27</v>
      </c>
    </row>
    <row r="72" spans="2:7" x14ac:dyDescent="0.2">
      <c r="B72" s="13" t="s">
        <v>820</v>
      </c>
      <c r="C72" s="14" t="s">
        <v>821</v>
      </c>
      <c r="D72" s="15" t="s">
        <v>758</v>
      </c>
      <c r="E72" s="16">
        <v>2.1</v>
      </c>
      <c r="F72" s="15" t="s">
        <v>46</v>
      </c>
      <c r="G72" s="19" t="s">
        <v>27</v>
      </c>
    </row>
    <row r="73" spans="2:7" x14ac:dyDescent="0.2">
      <c r="B73" s="13">
        <v>4345</v>
      </c>
      <c r="C73" s="14" t="s">
        <v>822</v>
      </c>
      <c r="D73" s="15" t="s">
        <v>1206</v>
      </c>
      <c r="E73" s="16">
        <v>2</v>
      </c>
      <c r="F73" s="15" t="s">
        <v>42</v>
      </c>
      <c r="G73" s="19" t="s">
        <v>27</v>
      </c>
    </row>
    <row r="74" spans="2:7" x14ac:dyDescent="0.2">
      <c r="B74" s="13">
        <v>4346</v>
      </c>
      <c r="C74" s="14" t="s">
        <v>823</v>
      </c>
      <c r="D74" s="15" t="s">
        <v>1206</v>
      </c>
      <c r="E74" s="16">
        <v>2</v>
      </c>
      <c r="F74" s="15" t="s">
        <v>46</v>
      </c>
      <c r="G74" s="19" t="s">
        <v>27</v>
      </c>
    </row>
    <row r="75" spans="2:7" x14ac:dyDescent="0.2">
      <c r="B75" s="13">
        <v>3973</v>
      </c>
      <c r="C75" s="14" t="s">
        <v>824</v>
      </c>
      <c r="D75" s="15" t="s">
        <v>758</v>
      </c>
      <c r="E75" s="16">
        <v>1.95</v>
      </c>
      <c r="F75" s="15" t="s">
        <v>42</v>
      </c>
      <c r="G75" s="19" t="s">
        <v>27</v>
      </c>
    </row>
    <row r="76" spans="2:7" x14ac:dyDescent="0.2">
      <c r="B76" s="13">
        <v>3052</v>
      </c>
      <c r="C76" s="14" t="s">
        <v>825</v>
      </c>
      <c r="D76" s="15" t="s">
        <v>758</v>
      </c>
      <c r="E76" s="16">
        <v>1.75</v>
      </c>
      <c r="F76" s="15" t="s">
        <v>46</v>
      </c>
      <c r="G76" s="19" t="s">
        <v>27</v>
      </c>
    </row>
    <row r="77" spans="2:7" x14ac:dyDescent="0.2">
      <c r="B77" s="13">
        <v>3399</v>
      </c>
      <c r="C77" s="14" t="s">
        <v>826</v>
      </c>
      <c r="D77" s="15" t="s">
        <v>758</v>
      </c>
      <c r="E77" s="16">
        <v>1.7025779800000003</v>
      </c>
      <c r="F77" s="15" t="s">
        <v>46</v>
      </c>
      <c r="G77" s="19" t="s">
        <v>27</v>
      </c>
    </row>
    <row r="78" spans="2:7" x14ac:dyDescent="0.2">
      <c r="B78" s="13">
        <v>3351</v>
      </c>
      <c r="C78" s="14" t="s">
        <v>827</v>
      </c>
      <c r="D78" s="15" t="s">
        <v>758</v>
      </c>
      <c r="E78" s="16">
        <v>1.7000000000000002</v>
      </c>
      <c r="F78" s="15" t="s">
        <v>46</v>
      </c>
      <c r="G78" s="19" t="s">
        <v>27</v>
      </c>
    </row>
    <row r="79" spans="2:7" x14ac:dyDescent="0.2">
      <c r="B79" s="13">
        <v>3676</v>
      </c>
      <c r="C79" s="14" t="s">
        <v>828</v>
      </c>
      <c r="D79" s="15" t="s">
        <v>758</v>
      </c>
      <c r="E79" s="16">
        <v>1.4924332799999998</v>
      </c>
      <c r="F79" s="15" t="s">
        <v>46</v>
      </c>
      <c r="G79" s="19" t="s">
        <v>27</v>
      </c>
    </row>
    <row r="80" spans="2:7" x14ac:dyDescent="0.2">
      <c r="B80" s="13" t="s">
        <v>829</v>
      </c>
      <c r="C80" s="14" t="s">
        <v>830</v>
      </c>
      <c r="D80" s="15" t="s">
        <v>1206</v>
      </c>
      <c r="E80" s="16">
        <v>1.4</v>
      </c>
      <c r="F80" s="15" t="s">
        <v>46</v>
      </c>
      <c r="G80" s="19" t="s">
        <v>27</v>
      </c>
    </row>
    <row r="81" spans="2:7" x14ac:dyDescent="0.2">
      <c r="B81" s="13">
        <v>2333</v>
      </c>
      <c r="C81" s="14" t="s">
        <v>831</v>
      </c>
      <c r="D81" s="15" t="s">
        <v>1206</v>
      </c>
      <c r="E81" s="16">
        <v>1.2</v>
      </c>
      <c r="F81" s="15" t="s">
        <v>46</v>
      </c>
      <c r="G81" s="19" t="s">
        <v>27</v>
      </c>
    </row>
    <row r="82" spans="2:7" x14ac:dyDescent="0.2">
      <c r="B82" s="13">
        <v>3596</v>
      </c>
      <c r="C82" s="14" t="s">
        <v>832</v>
      </c>
      <c r="D82" s="15" t="s">
        <v>758</v>
      </c>
      <c r="E82" s="16">
        <v>1</v>
      </c>
      <c r="F82" s="15" t="s">
        <v>46</v>
      </c>
      <c r="G82" s="19" t="s">
        <v>27</v>
      </c>
    </row>
    <row r="83" spans="2:7" x14ac:dyDescent="0.2">
      <c r="B83" s="13">
        <v>3033</v>
      </c>
      <c r="C83" s="14" t="s">
        <v>833</v>
      </c>
      <c r="D83" s="15" t="s">
        <v>758</v>
      </c>
      <c r="E83" s="16">
        <v>0.8</v>
      </c>
      <c r="F83" s="15" t="s">
        <v>46</v>
      </c>
      <c r="G83" s="19" t="s">
        <v>27</v>
      </c>
    </row>
    <row r="84" spans="2:7" x14ac:dyDescent="0.2">
      <c r="B84" s="13">
        <v>3361</v>
      </c>
      <c r="C84" s="14" t="s">
        <v>834</v>
      </c>
      <c r="D84" s="15" t="s">
        <v>758</v>
      </c>
      <c r="E84" s="16">
        <v>0.5</v>
      </c>
      <c r="F84" s="15" t="s">
        <v>46</v>
      </c>
      <c r="G84" s="19" t="s">
        <v>27</v>
      </c>
    </row>
    <row r="85" spans="2:7" x14ac:dyDescent="0.2">
      <c r="B85" s="13">
        <v>3639</v>
      </c>
      <c r="C85" s="14" t="s">
        <v>835</v>
      </c>
      <c r="D85" s="15" t="s">
        <v>1206</v>
      </c>
      <c r="E85" s="16">
        <v>0.46685909533190045</v>
      </c>
      <c r="F85" s="15" t="s">
        <v>46</v>
      </c>
      <c r="G85" s="19" t="s">
        <v>27</v>
      </c>
    </row>
    <row r="86" spans="2:7" x14ac:dyDescent="0.2">
      <c r="B86" s="13">
        <v>3115</v>
      </c>
      <c r="C86" s="14" t="s">
        <v>836</v>
      </c>
      <c r="D86" s="15" t="s">
        <v>758</v>
      </c>
      <c r="E86" s="16">
        <v>0.4</v>
      </c>
      <c r="F86" s="15" t="s">
        <v>46</v>
      </c>
      <c r="G86" s="19" t="s">
        <v>12</v>
      </c>
    </row>
    <row r="87" spans="2:7" x14ac:dyDescent="0.2">
      <c r="B87" s="13">
        <v>3050</v>
      </c>
      <c r="C87" s="14" t="s">
        <v>837</v>
      </c>
      <c r="D87" s="15" t="s">
        <v>758</v>
      </c>
      <c r="E87" s="16">
        <v>0.10000000000000053</v>
      </c>
      <c r="F87" s="15" t="s">
        <v>46</v>
      </c>
      <c r="G87" s="19" t="s">
        <v>27</v>
      </c>
    </row>
    <row r="88" spans="2:7" x14ac:dyDescent="0.2">
      <c r="B88" s="13">
        <v>3610</v>
      </c>
      <c r="C88" s="14" t="s">
        <v>838</v>
      </c>
      <c r="D88" s="15" t="s">
        <v>758</v>
      </c>
      <c r="E88" s="16">
        <v>0.10000000000000003</v>
      </c>
      <c r="F88" s="15" t="s">
        <v>46</v>
      </c>
      <c r="G88" s="19" t="s">
        <v>27</v>
      </c>
    </row>
    <row r="89" spans="2:7" x14ac:dyDescent="0.2">
      <c r="B89" s="13">
        <v>634</v>
      </c>
      <c r="C89" s="14" t="s">
        <v>839</v>
      </c>
      <c r="D89" s="15" t="s">
        <v>758</v>
      </c>
      <c r="E89" s="16">
        <v>0.1</v>
      </c>
      <c r="F89" s="15" t="s">
        <v>46</v>
      </c>
      <c r="G89" s="19" t="s">
        <v>12</v>
      </c>
    </row>
    <row r="90" spans="2:7" x14ac:dyDescent="0.2">
      <c r="B90" s="13">
        <v>2121</v>
      </c>
      <c r="C90" s="14" t="s">
        <v>840</v>
      </c>
      <c r="D90" s="15" t="s">
        <v>758</v>
      </c>
      <c r="E90" s="16">
        <v>0.1</v>
      </c>
      <c r="F90" s="15" t="s">
        <v>42</v>
      </c>
      <c r="G90" s="19" t="s">
        <v>27</v>
      </c>
    </row>
    <row r="91" spans="2:7" x14ac:dyDescent="0.2">
      <c r="B91" s="13">
        <v>2339</v>
      </c>
      <c r="C91" s="14" t="s">
        <v>841</v>
      </c>
      <c r="D91" s="15" t="s">
        <v>1206</v>
      </c>
      <c r="E91" s="16">
        <v>0.1</v>
      </c>
      <c r="F91" s="15" t="s">
        <v>42</v>
      </c>
      <c r="G91" s="19" t="s">
        <v>27</v>
      </c>
    </row>
    <row r="92" spans="2:7" x14ac:dyDescent="0.2">
      <c r="B92" s="13">
        <v>2349</v>
      </c>
      <c r="C92" s="14" t="s">
        <v>842</v>
      </c>
      <c r="D92" s="15" t="s">
        <v>1206</v>
      </c>
      <c r="E92" s="16">
        <v>0.1</v>
      </c>
      <c r="F92" s="15" t="s">
        <v>42</v>
      </c>
      <c r="G92" s="19" t="s">
        <v>27</v>
      </c>
    </row>
    <row r="93" spans="2:7" x14ac:dyDescent="0.2">
      <c r="B93" s="13">
        <v>2407</v>
      </c>
      <c r="C93" s="14" t="s">
        <v>843</v>
      </c>
      <c r="D93" s="15" t="s">
        <v>758</v>
      </c>
      <c r="E93" s="16">
        <v>0.1</v>
      </c>
      <c r="F93" s="15" t="s">
        <v>46</v>
      </c>
      <c r="G93" s="19" t="s">
        <v>27</v>
      </c>
    </row>
    <row r="94" spans="2:7" x14ac:dyDescent="0.2">
      <c r="B94" s="13">
        <v>2420</v>
      </c>
      <c r="C94" s="14" t="s">
        <v>844</v>
      </c>
      <c r="D94" s="15" t="s">
        <v>758</v>
      </c>
      <c r="E94" s="16">
        <v>0.1</v>
      </c>
      <c r="F94" s="15" t="s">
        <v>42</v>
      </c>
      <c r="G94" s="19" t="s">
        <v>27</v>
      </c>
    </row>
    <row r="95" spans="2:7" x14ac:dyDescent="0.2">
      <c r="B95" s="13">
        <v>2448</v>
      </c>
      <c r="C95" s="14" t="s">
        <v>845</v>
      </c>
      <c r="D95" s="15" t="s">
        <v>758</v>
      </c>
      <c r="E95" s="16">
        <v>0.1</v>
      </c>
      <c r="F95" s="15" t="s">
        <v>42</v>
      </c>
      <c r="G95" s="19" t="s">
        <v>27</v>
      </c>
    </row>
    <row r="96" spans="2:7" x14ac:dyDescent="0.2">
      <c r="B96" s="13">
        <v>2484</v>
      </c>
      <c r="C96" s="14" t="s">
        <v>846</v>
      </c>
      <c r="D96" s="15" t="s">
        <v>758</v>
      </c>
      <c r="E96" s="16">
        <v>0.1</v>
      </c>
      <c r="F96" s="15" t="s">
        <v>42</v>
      </c>
      <c r="G96" s="19" t="s">
        <v>27</v>
      </c>
    </row>
    <row r="97" spans="2:7" x14ac:dyDescent="0.2">
      <c r="B97" s="13">
        <v>2579</v>
      </c>
      <c r="C97" s="14" t="s">
        <v>847</v>
      </c>
      <c r="D97" s="15" t="s">
        <v>758</v>
      </c>
      <c r="E97" s="16">
        <v>0.1</v>
      </c>
      <c r="F97" s="15" t="s">
        <v>42</v>
      </c>
      <c r="G97" s="19" t="s">
        <v>27</v>
      </c>
    </row>
    <row r="98" spans="2:7" x14ac:dyDescent="0.2">
      <c r="B98" s="13">
        <v>2827</v>
      </c>
      <c r="C98" s="14" t="s">
        <v>848</v>
      </c>
      <c r="D98" s="15" t="s">
        <v>758</v>
      </c>
      <c r="E98" s="16">
        <v>0.1</v>
      </c>
      <c r="F98" s="15" t="s">
        <v>46</v>
      </c>
      <c r="G98" s="19" t="s">
        <v>27</v>
      </c>
    </row>
    <row r="99" spans="2:7" x14ac:dyDescent="0.2">
      <c r="B99" s="13">
        <v>3034</v>
      </c>
      <c r="C99" s="14" t="s">
        <v>849</v>
      </c>
      <c r="D99" s="15" t="s">
        <v>758</v>
      </c>
      <c r="E99" s="16">
        <v>0.1</v>
      </c>
      <c r="F99" s="15" t="s">
        <v>42</v>
      </c>
      <c r="G99" s="19" t="s">
        <v>27</v>
      </c>
    </row>
    <row r="100" spans="2:7" x14ac:dyDescent="0.2">
      <c r="B100" s="13">
        <v>3037</v>
      </c>
      <c r="C100" s="14" t="s">
        <v>850</v>
      </c>
      <c r="D100" s="15" t="s">
        <v>758</v>
      </c>
      <c r="E100" s="16">
        <v>0.1</v>
      </c>
      <c r="F100" s="15" t="s">
        <v>46</v>
      </c>
      <c r="G100" s="19" t="s">
        <v>27</v>
      </c>
    </row>
    <row r="101" spans="2:7" x14ac:dyDescent="0.2">
      <c r="B101" s="13">
        <v>3040</v>
      </c>
      <c r="C101" s="14" t="s">
        <v>851</v>
      </c>
      <c r="D101" s="15" t="s">
        <v>758</v>
      </c>
      <c r="E101" s="16">
        <v>0.1</v>
      </c>
      <c r="F101" s="15" t="s">
        <v>42</v>
      </c>
      <c r="G101" s="19" t="s">
        <v>27</v>
      </c>
    </row>
    <row r="102" spans="2:7" x14ac:dyDescent="0.2">
      <c r="B102" s="13">
        <v>3043</v>
      </c>
      <c r="C102" s="14" t="s">
        <v>852</v>
      </c>
      <c r="D102" s="15" t="s">
        <v>1206</v>
      </c>
      <c r="E102" s="16">
        <v>0.1</v>
      </c>
      <c r="F102" s="15" t="s">
        <v>42</v>
      </c>
      <c r="G102" s="19" t="s">
        <v>27</v>
      </c>
    </row>
    <row r="103" spans="2:7" x14ac:dyDescent="0.2">
      <c r="B103" s="13">
        <v>3048</v>
      </c>
      <c r="C103" s="14" t="s">
        <v>853</v>
      </c>
      <c r="D103" s="15" t="s">
        <v>758</v>
      </c>
      <c r="E103" s="16">
        <v>0.1</v>
      </c>
      <c r="F103" s="15" t="s">
        <v>42</v>
      </c>
      <c r="G103" s="19" t="s">
        <v>27</v>
      </c>
    </row>
    <row r="104" spans="2:7" x14ac:dyDescent="0.2">
      <c r="B104" s="13">
        <v>3053</v>
      </c>
      <c r="C104" s="14" t="s">
        <v>854</v>
      </c>
      <c r="D104" s="15" t="s">
        <v>758</v>
      </c>
      <c r="E104" s="16">
        <v>0.1</v>
      </c>
      <c r="F104" s="15" t="s">
        <v>42</v>
      </c>
      <c r="G104" s="19" t="s">
        <v>27</v>
      </c>
    </row>
    <row r="105" spans="2:7" x14ac:dyDescent="0.2">
      <c r="B105" s="13">
        <v>3055</v>
      </c>
      <c r="C105" s="14" t="s">
        <v>855</v>
      </c>
      <c r="D105" s="15" t="s">
        <v>758</v>
      </c>
      <c r="E105" s="16">
        <v>0.1</v>
      </c>
      <c r="F105" s="15" t="s">
        <v>42</v>
      </c>
      <c r="G105" s="19" t="s">
        <v>27</v>
      </c>
    </row>
    <row r="106" spans="2:7" x14ac:dyDescent="0.2">
      <c r="B106" s="13">
        <v>3077</v>
      </c>
      <c r="C106" s="14" t="s">
        <v>856</v>
      </c>
      <c r="D106" s="15" t="s">
        <v>758</v>
      </c>
      <c r="E106" s="16">
        <v>0.1</v>
      </c>
      <c r="F106" s="15" t="s">
        <v>42</v>
      </c>
      <c r="G106" s="19" t="s">
        <v>27</v>
      </c>
    </row>
    <row r="107" spans="2:7" x14ac:dyDescent="0.2">
      <c r="B107" s="13">
        <v>3078</v>
      </c>
      <c r="C107" s="14" t="s">
        <v>857</v>
      </c>
      <c r="D107" s="15" t="s">
        <v>758</v>
      </c>
      <c r="E107" s="16">
        <v>0.1</v>
      </c>
      <c r="F107" s="15" t="s">
        <v>42</v>
      </c>
      <c r="G107" s="19" t="s">
        <v>27</v>
      </c>
    </row>
    <row r="108" spans="2:7" x14ac:dyDescent="0.2">
      <c r="B108" s="13">
        <v>3080</v>
      </c>
      <c r="C108" s="14" t="s">
        <v>858</v>
      </c>
      <c r="D108" s="15" t="s">
        <v>758</v>
      </c>
      <c r="E108" s="16">
        <v>0.1</v>
      </c>
      <c r="F108" s="15" t="s">
        <v>42</v>
      </c>
      <c r="G108" s="19" t="s">
        <v>27</v>
      </c>
    </row>
    <row r="109" spans="2:7" x14ac:dyDescent="0.2">
      <c r="B109" s="13">
        <v>3089</v>
      </c>
      <c r="C109" s="14" t="s">
        <v>859</v>
      </c>
      <c r="D109" s="15" t="s">
        <v>758</v>
      </c>
      <c r="E109" s="16">
        <v>0.1</v>
      </c>
      <c r="F109" s="15" t="s">
        <v>42</v>
      </c>
      <c r="G109" s="19" t="s">
        <v>27</v>
      </c>
    </row>
    <row r="110" spans="2:7" x14ac:dyDescent="0.2">
      <c r="B110" s="13">
        <v>3090</v>
      </c>
      <c r="C110" s="14" t="s">
        <v>860</v>
      </c>
      <c r="D110" s="15" t="s">
        <v>758</v>
      </c>
      <c r="E110" s="16">
        <v>0.1</v>
      </c>
      <c r="F110" s="15" t="s">
        <v>42</v>
      </c>
      <c r="G110" s="19" t="s">
        <v>27</v>
      </c>
    </row>
    <row r="111" spans="2:7" x14ac:dyDescent="0.2">
      <c r="B111" s="13">
        <v>3091</v>
      </c>
      <c r="C111" s="14" t="s">
        <v>861</v>
      </c>
      <c r="D111" s="15" t="s">
        <v>758</v>
      </c>
      <c r="E111" s="16">
        <v>0.1</v>
      </c>
      <c r="F111" s="15" t="s">
        <v>42</v>
      </c>
      <c r="G111" s="19" t="s">
        <v>27</v>
      </c>
    </row>
    <row r="112" spans="2:7" x14ac:dyDescent="0.2">
      <c r="B112" s="13">
        <v>3092</v>
      </c>
      <c r="C112" s="14" t="s">
        <v>862</v>
      </c>
      <c r="D112" s="15" t="s">
        <v>758</v>
      </c>
      <c r="E112" s="16">
        <v>0.1</v>
      </c>
      <c r="F112" s="15" t="s">
        <v>42</v>
      </c>
      <c r="G112" s="19" t="s">
        <v>27</v>
      </c>
    </row>
    <row r="113" spans="2:7" x14ac:dyDescent="0.2">
      <c r="B113" s="13">
        <v>3142</v>
      </c>
      <c r="C113" s="14" t="s">
        <v>863</v>
      </c>
      <c r="D113" s="15" t="s">
        <v>758</v>
      </c>
      <c r="E113" s="16">
        <v>0.1</v>
      </c>
      <c r="F113" s="15" t="s">
        <v>42</v>
      </c>
      <c r="G113" s="19" t="s">
        <v>27</v>
      </c>
    </row>
    <row r="114" spans="2:7" x14ac:dyDescent="0.2">
      <c r="B114" s="13">
        <v>3179</v>
      </c>
      <c r="C114" s="14" t="s">
        <v>864</v>
      </c>
      <c r="D114" s="15" t="s">
        <v>758</v>
      </c>
      <c r="E114" s="16">
        <v>0.1</v>
      </c>
      <c r="F114" s="15" t="s">
        <v>42</v>
      </c>
      <c r="G114" s="19" t="s">
        <v>27</v>
      </c>
    </row>
    <row r="115" spans="2:7" x14ac:dyDescent="0.2">
      <c r="B115" s="13">
        <v>3192</v>
      </c>
      <c r="C115" s="14" t="s">
        <v>865</v>
      </c>
      <c r="D115" s="15" t="s">
        <v>758</v>
      </c>
      <c r="E115" s="16">
        <v>0.1</v>
      </c>
      <c r="F115" s="15" t="s">
        <v>42</v>
      </c>
      <c r="G115" s="19" t="s">
        <v>27</v>
      </c>
    </row>
    <row r="116" spans="2:7" x14ac:dyDescent="0.2">
      <c r="B116" s="13">
        <v>3196</v>
      </c>
      <c r="C116" s="14" t="s">
        <v>866</v>
      </c>
      <c r="D116" s="15" t="s">
        <v>1206</v>
      </c>
      <c r="E116" s="16">
        <v>0.1</v>
      </c>
      <c r="F116" s="15" t="s">
        <v>42</v>
      </c>
      <c r="G116" s="19" t="s">
        <v>27</v>
      </c>
    </row>
    <row r="117" spans="2:7" x14ac:dyDescent="0.2">
      <c r="B117" s="13">
        <v>3197</v>
      </c>
      <c r="C117" s="14" t="s">
        <v>867</v>
      </c>
      <c r="D117" s="15" t="s">
        <v>1206</v>
      </c>
      <c r="E117" s="16">
        <v>0.1</v>
      </c>
      <c r="F117" s="15" t="s">
        <v>42</v>
      </c>
      <c r="G117" s="19" t="s">
        <v>27</v>
      </c>
    </row>
    <row r="118" spans="2:7" x14ac:dyDescent="0.2">
      <c r="B118" s="13">
        <v>3353</v>
      </c>
      <c r="C118" s="14" t="s">
        <v>868</v>
      </c>
      <c r="D118" s="15" t="s">
        <v>758</v>
      </c>
      <c r="E118" s="16">
        <v>0.1</v>
      </c>
      <c r="F118" s="15" t="s">
        <v>42</v>
      </c>
      <c r="G118" s="19" t="s">
        <v>27</v>
      </c>
    </row>
    <row r="119" spans="2:7" x14ac:dyDescent="0.2">
      <c r="B119" s="13">
        <v>3358</v>
      </c>
      <c r="C119" s="14" t="s">
        <v>869</v>
      </c>
      <c r="D119" s="15" t="s">
        <v>758</v>
      </c>
      <c r="E119" s="16">
        <v>0.1</v>
      </c>
      <c r="F119" s="15" t="s">
        <v>42</v>
      </c>
      <c r="G119" s="19" t="s">
        <v>27</v>
      </c>
    </row>
    <row r="120" spans="2:7" x14ac:dyDescent="0.2">
      <c r="B120" s="13">
        <v>3393</v>
      </c>
      <c r="C120" s="14" t="s">
        <v>870</v>
      </c>
      <c r="D120" s="15" t="s">
        <v>758</v>
      </c>
      <c r="E120" s="16">
        <v>0.1</v>
      </c>
      <c r="F120" s="15" t="s">
        <v>42</v>
      </c>
      <c r="G120" s="19" t="s">
        <v>27</v>
      </c>
    </row>
    <row r="121" spans="2:7" x14ac:dyDescent="0.2">
      <c r="B121" s="13">
        <v>3397</v>
      </c>
      <c r="C121" s="14" t="s">
        <v>871</v>
      </c>
      <c r="D121" s="15" t="s">
        <v>758</v>
      </c>
      <c r="E121" s="16">
        <v>0.1</v>
      </c>
      <c r="F121" s="15" t="s">
        <v>42</v>
      </c>
      <c r="G121" s="19" t="s">
        <v>27</v>
      </c>
    </row>
    <row r="122" spans="2:7" x14ac:dyDescent="0.2">
      <c r="B122" s="13">
        <v>3400</v>
      </c>
      <c r="C122" s="14" t="s">
        <v>872</v>
      </c>
      <c r="D122" s="15" t="s">
        <v>758</v>
      </c>
      <c r="E122" s="16">
        <v>0.1</v>
      </c>
      <c r="F122" s="15" t="s">
        <v>42</v>
      </c>
      <c r="G122" s="19" t="s">
        <v>27</v>
      </c>
    </row>
    <row r="123" spans="2:7" x14ac:dyDescent="0.2">
      <c r="B123" s="13">
        <v>3552</v>
      </c>
      <c r="C123" s="14" t="s">
        <v>873</v>
      </c>
      <c r="D123" s="15" t="s">
        <v>758</v>
      </c>
      <c r="E123" s="16">
        <v>0.1</v>
      </c>
      <c r="F123" s="15" t="s">
        <v>42</v>
      </c>
      <c r="G123" s="19" t="s">
        <v>27</v>
      </c>
    </row>
    <row r="124" spans="2:7" x14ac:dyDescent="0.2">
      <c r="B124" s="13">
        <v>3559</v>
      </c>
      <c r="C124" s="14" t="s">
        <v>874</v>
      </c>
      <c r="D124" s="15" t="s">
        <v>758</v>
      </c>
      <c r="E124" s="16">
        <v>0.1</v>
      </c>
      <c r="F124" s="15" t="s">
        <v>42</v>
      </c>
      <c r="G124" s="19" t="s">
        <v>27</v>
      </c>
    </row>
    <row r="125" spans="2:7" x14ac:dyDescent="0.2">
      <c r="B125" s="13">
        <v>3579</v>
      </c>
      <c r="C125" s="14" t="s">
        <v>875</v>
      </c>
      <c r="D125" s="15" t="s">
        <v>758</v>
      </c>
      <c r="E125" s="16">
        <v>0.1</v>
      </c>
      <c r="F125" s="15" t="s">
        <v>42</v>
      </c>
      <c r="G125" s="19" t="s">
        <v>27</v>
      </c>
    </row>
    <row r="126" spans="2:7" x14ac:dyDescent="0.2">
      <c r="B126" s="13">
        <v>3582</v>
      </c>
      <c r="C126" s="14" t="s">
        <v>876</v>
      </c>
      <c r="D126" s="15" t="s">
        <v>758</v>
      </c>
      <c r="E126" s="16">
        <v>0.1</v>
      </c>
      <c r="F126" s="15" t="s">
        <v>42</v>
      </c>
      <c r="G126" s="19" t="s">
        <v>27</v>
      </c>
    </row>
    <row r="127" spans="2:7" x14ac:dyDescent="0.2">
      <c r="B127" s="13">
        <v>3592</v>
      </c>
      <c r="C127" s="14" t="s">
        <v>877</v>
      </c>
      <c r="D127" s="15" t="s">
        <v>758</v>
      </c>
      <c r="E127" s="16">
        <v>0.1</v>
      </c>
      <c r="F127" s="15" t="s">
        <v>42</v>
      </c>
      <c r="G127" s="19" t="s">
        <v>27</v>
      </c>
    </row>
    <row r="128" spans="2:7" x14ac:dyDescent="0.2">
      <c r="B128" s="13">
        <v>3593</v>
      </c>
      <c r="C128" s="14" t="s">
        <v>878</v>
      </c>
      <c r="D128" s="15" t="s">
        <v>758</v>
      </c>
      <c r="E128" s="16">
        <v>0.1</v>
      </c>
      <c r="F128" s="15" t="s">
        <v>42</v>
      </c>
      <c r="G128" s="19" t="s">
        <v>27</v>
      </c>
    </row>
    <row r="129" spans="2:7" x14ac:dyDescent="0.2">
      <c r="B129" s="13">
        <v>3594</v>
      </c>
      <c r="C129" s="14" t="s">
        <v>879</v>
      </c>
      <c r="D129" s="15" t="s">
        <v>758</v>
      </c>
      <c r="E129" s="16">
        <v>0.1</v>
      </c>
      <c r="F129" s="15" t="s">
        <v>42</v>
      </c>
      <c r="G129" s="19" t="s">
        <v>27</v>
      </c>
    </row>
    <row r="130" spans="2:7" x14ac:dyDescent="0.2">
      <c r="B130" s="13">
        <v>3597</v>
      </c>
      <c r="C130" s="14" t="s">
        <v>880</v>
      </c>
      <c r="D130" s="15" t="s">
        <v>758</v>
      </c>
      <c r="E130" s="16">
        <v>0.1</v>
      </c>
      <c r="F130" s="15" t="s">
        <v>42</v>
      </c>
      <c r="G130" s="19" t="s">
        <v>27</v>
      </c>
    </row>
    <row r="131" spans="2:7" x14ac:dyDescent="0.2">
      <c r="B131" s="13">
        <v>3598</v>
      </c>
      <c r="C131" s="14" t="s">
        <v>881</v>
      </c>
      <c r="D131" s="15" t="s">
        <v>758</v>
      </c>
      <c r="E131" s="16">
        <v>0.1</v>
      </c>
      <c r="F131" s="15" t="s">
        <v>42</v>
      </c>
      <c r="G131" s="19" t="s">
        <v>27</v>
      </c>
    </row>
    <row r="132" spans="2:7" x14ac:dyDescent="0.2">
      <c r="B132" s="13">
        <v>3600</v>
      </c>
      <c r="C132" s="14" t="s">
        <v>882</v>
      </c>
      <c r="D132" s="15" t="s">
        <v>1206</v>
      </c>
      <c r="E132" s="16">
        <v>0.1</v>
      </c>
      <c r="F132" s="15" t="s">
        <v>42</v>
      </c>
      <c r="G132" s="19" t="s">
        <v>27</v>
      </c>
    </row>
    <row r="133" spans="2:7" x14ac:dyDescent="0.2">
      <c r="B133" s="13">
        <v>3601</v>
      </c>
      <c r="C133" s="14" t="s">
        <v>883</v>
      </c>
      <c r="D133" s="15" t="s">
        <v>1206</v>
      </c>
      <c r="E133" s="16">
        <v>0.1</v>
      </c>
      <c r="F133" s="15" t="s">
        <v>42</v>
      </c>
      <c r="G133" s="19" t="s">
        <v>27</v>
      </c>
    </row>
    <row r="134" spans="2:7" x14ac:dyDescent="0.2">
      <c r="B134" s="13">
        <v>3602</v>
      </c>
      <c r="C134" s="14" t="s">
        <v>884</v>
      </c>
      <c r="D134" s="15" t="s">
        <v>758</v>
      </c>
      <c r="E134" s="16">
        <v>0.1</v>
      </c>
      <c r="F134" s="15" t="s">
        <v>42</v>
      </c>
      <c r="G134" s="19" t="s">
        <v>27</v>
      </c>
    </row>
    <row r="135" spans="2:7" x14ac:dyDescent="0.2">
      <c r="B135" s="13">
        <v>3605</v>
      </c>
      <c r="C135" s="14" t="s">
        <v>885</v>
      </c>
      <c r="D135" s="15" t="s">
        <v>758</v>
      </c>
      <c r="E135" s="16">
        <v>0.1</v>
      </c>
      <c r="F135" s="15" t="s">
        <v>42</v>
      </c>
      <c r="G135" s="19" t="s">
        <v>27</v>
      </c>
    </row>
    <row r="136" spans="2:7" x14ac:dyDescent="0.2">
      <c r="B136" s="13">
        <v>3607</v>
      </c>
      <c r="C136" s="14" t="s">
        <v>886</v>
      </c>
      <c r="D136" s="15" t="s">
        <v>758</v>
      </c>
      <c r="E136" s="16">
        <v>0.1</v>
      </c>
      <c r="F136" s="15" t="s">
        <v>42</v>
      </c>
      <c r="G136" s="19" t="s">
        <v>27</v>
      </c>
    </row>
    <row r="137" spans="2:7" x14ac:dyDescent="0.2">
      <c r="B137" s="13">
        <v>3608</v>
      </c>
      <c r="C137" s="14" t="s">
        <v>887</v>
      </c>
      <c r="D137" s="15" t="s">
        <v>758</v>
      </c>
      <c r="E137" s="16">
        <v>0.1</v>
      </c>
      <c r="F137" s="15" t="s">
        <v>42</v>
      </c>
      <c r="G137" s="19" t="s">
        <v>27</v>
      </c>
    </row>
    <row r="138" spans="2:7" x14ac:dyDescent="0.2">
      <c r="B138" s="13">
        <v>3611</v>
      </c>
      <c r="C138" s="14" t="s">
        <v>888</v>
      </c>
      <c r="D138" s="15" t="s">
        <v>1206</v>
      </c>
      <c r="E138" s="16">
        <v>0.1</v>
      </c>
      <c r="F138" s="15" t="s">
        <v>42</v>
      </c>
      <c r="G138" s="19" t="s">
        <v>27</v>
      </c>
    </row>
    <row r="139" spans="2:7" x14ac:dyDescent="0.2">
      <c r="B139" s="13">
        <v>3614</v>
      </c>
      <c r="C139" s="14" t="s">
        <v>889</v>
      </c>
      <c r="D139" s="15" t="s">
        <v>758</v>
      </c>
      <c r="E139" s="16">
        <v>0.1</v>
      </c>
      <c r="F139" s="15" t="s">
        <v>42</v>
      </c>
      <c r="G139" s="19" t="s">
        <v>27</v>
      </c>
    </row>
    <row r="140" spans="2:7" x14ac:dyDescent="0.2">
      <c r="B140" s="13">
        <v>3618</v>
      </c>
      <c r="C140" s="14" t="s">
        <v>890</v>
      </c>
      <c r="D140" s="15" t="s">
        <v>758</v>
      </c>
      <c r="E140" s="16">
        <v>0.1</v>
      </c>
      <c r="F140" s="15" t="s">
        <v>42</v>
      </c>
      <c r="G140" s="19" t="s">
        <v>27</v>
      </c>
    </row>
    <row r="141" spans="2:7" x14ac:dyDescent="0.2">
      <c r="B141" s="13">
        <v>3622</v>
      </c>
      <c r="C141" s="14" t="s">
        <v>891</v>
      </c>
      <c r="D141" s="15" t="s">
        <v>1206</v>
      </c>
      <c r="E141" s="16">
        <v>0.1</v>
      </c>
      <c r="F141" s="15" t="s">
        <v>42</v>
      </c>
      <c r="G141" s="19" t="s">
        <v>27</v>
      </c>
    </row>
    <row r="142" spans="2:7" x14ac:dyDescent="0.2">
      <c r="B142" s="13">
        <v>3623</v>
      </c>
      <c r="C142" s="14" t="s">
        <v>892</v>
      </c>
      <c r="D142" s="15" t="s">
        <v>1206</v>
      </c>
      <c r="E142" s="16">
        <v>0.1</v>
      </c>
      <c r="F142" s="15" t="s">
        <v>42</v>
      </c>
      <c r="G142" s="19" t="s">
        <v>27</v>
      </c>
    </row>
    <row r="143" spans="2:7" x14ac:dyDescent="0.2">
      <c r="B143" s="13">
        <v>3624</v>
      </c>
      <c r="C143" s="14" t="s">
        <v>893</v>
      </c>
      <c r="D143" s="15" t="s">
        <v>1206</v>
      </c>
      <c r="E143" s="16">
        <v>0.1</v>
      </c>
      <c r="F143" s="15" t="s">
        <v>42</v>
      </c>
      <c r="G143" s="19" t="s">
        <v>27</v>
      </c>
    </row>
    <row r="144" spans="2:7" x14ac:dyDescent="0.2">
      <c r="B144" s="13">
        <v>3625</v>
      </c>
      <c r="C144" s="14" t="s">
        <v>894</v>
      </c>
      <c r="D144" s="15" t="s">
        <v>1206</v>
      </c>
      <c r="E144" s="16">
        <v>0.1</v>
      </c>
      <c r="F144" s="15" t="s">
        <v>42</v>
      </c>
      <c r="G144" s="19" t="s">
        <v>27</v>
      </c>
    </row>
    <row r="145" spans="2:7" x14ac:dyDescent="0.2">
      <c r="B145" s="13">
        <v>3626</v>
      </c>
      <c r="C145" s="14" t="s">
        <v>895</v>
      </c>
      <c r="D145" s="15" t="s">
        <v>1206</v>
      </c>
      <c r="E145" s="16">
        <v>0.1</v>
      </c>
      <c r="F145" s="15" t="s">
        <v>42</v>
      </c>
      <c r="G145" s="19" t="s">
        <v>27</v>
      </c>
    </row>
    <row r="146" spans="2:7" x14ac:dyDescent="0.2">
      <c r="B146" s="13">
        <v>3627</v>
      </c>
      <c r="C146" s="14" t="s">
        <v>896</v>
      </c>
      <c r="D146" s="15" t="s">
        <v>1206</v>
      </c>
      <c r="E146" s="16">
        <v>0.1</v>
      </c>
      <c r="F146" s="15" t="s">
        <v>42</v>
      </c>
      <c r="G146" s="19" t="s">
        <v>27</v>
      </c>
    </row>
    <row r="147" spans="2:7" x14ac:dyDescent="0.2">
      <c r="B147" s="13">
        <v>3629</v>
      </c>
      <c r="C147" s="14" t="s">
        <v>897</v>
      </c>
      <c r="D147" s="15" t="s">
        <v>1206</v>
      </c>
      <c r="E147" s="16">
        <v>0.1</v>
      </c>
      <c r="F147" s="15" t="s">
        <v>42</v>
      </c>
      <c r="G147" s="19" t="s">
        <v>27</v>
      </c>
    </row>
    <row r="148" spans="2:7" x14ac:dyDescent="0.2">
      <c r="B148" s="13">
        <v>3632</v>
      </c>
      <c r="C148" s="14" t="s">
        <v>898</v>
      </c>
      <c r="D148" s="15" t="s">
        <v>1206</v>
      </c>
      <c r="E148" s="16">
        <v>0.1</v>
      </c>
      <c r="F148" s="15" t="s">
        <v>42</v>
      </c>
      <c r="G148" s="19" t="s">
        <v>27</v>
      </c>
    </row>
    <row r="149" spans="2:7" x14ac:dyDescent="0.2">
      <c r="B149" s="13">
        <v>3641</v>
      </c>
      <c r="C149" s="14" t="s">
        <v>899</v>
      </c>
      <c r="D149" s="15" t="s">
        <v>1206</v>
      </c>
      <c r="E149" s="16">
        <v>0.1</v>
      </c>
      <c r="F149" s="15" t="s">
        <v>42</v>
      </c>
      <c r="G149" s="19" t="s">
        <v>27</v>
      </c>
    </row>
    <row r="150" spans="2:7" x14ac:dyDescent="0.2">
      <c r="B150" s="13">
        <v>3644</v>
      </c>
      <c r="C150" s="14" t="s">
        <v>900</v>
      </c>
      <c r="D150" s="15" t="s">
        <v>1206</v>
      </c>
      <c r="E150" s="16">
        <v>0.1</v>
      </c>
      <c r="F150" s="15" t="s">
        <v>42</v>
      </c>
      <c r="G150" s="19" t="s">
        <v>27</v>
      </c>
    </row>
    <row r="151" spans="2:7" x14ac:dyDescent="0.2">
      <c r="B151" s="13">
        <v>3645</v>
      </c>
      <c r="C151" s="14" t="s">
        <v>901</v>
      </c>
      <c r="D151" s="15" t="s">
        <v>1206</v>
      </c>
      <c r="E151" s="16">
        <v>0.1</v>
      </c>
      <c r="F151" s="15" t="s">
        <v>42</v>
      </c>
      <c r="G151" s="19" t="s">
        <v>27</v>
      </c>
    </row>
    <row r="152" spans="2:7" x14ac:dyDescent="0.2">
      <c r="B152" s="13">
        <v>3647</v>
      </c>
      <c r="C152" s="14" t="s">
        <v>902</v>
      </c>
      <c r="D152" s="15" t="s">
        <v>1206</v>
      </c>
      <c r="E152" s="16">
        <v>0.1</v>
      </c>
      <c r="F152" s="15" t="s">
        <v>42</v>
      </c>
      <c r="G152" s="19" t="s">
        <v>27</v>
      </c>
    </row>
    <row r="153" spans="2:7" x14ac:dyDescent="0.2">
      <c r="B153" s="13">
        <v>3649</v>
      </c>
      <c r="C153" s="14" t="s">
        <v>903</v>
      </c>
      <c r="D153" s="15" t="s">
        <v>1206</v>
      </c>
      <c r="E153" s="16">
        <v>0.1</v>
      </c>
      <c r="F153" s="15" t="s">
        <v>42</v>
      </c>
      <c r="G153" s="19" t="s">
        <v>27</v>
      </c>
    </row>
    <row r="154" spans="2:7" x14ac:dyDescent="0.2">
      <c r="B154" s="13">
        <v>3650</v>
      </c>
      <c r="C154" s="14" t="s">
        <v>904</v>
      </c>
      <c r="D154" s="15" t="s">
        <v>1206</v>
      </c>
      <c r="E154" s="16">
        <v>0.1</v>
      </c>
      <c r="F154" s="15" t="s">
        <v>42</v>
      </c>
      <c r="G154" s="19" t="s">
        <v>27</v>
      </c>
    </row>
    <row r="155" spans="2:7" x14ac:dyDescent="0.2">
      <c r="B155" s="13">
        <v>3652</v>
      </c>
      <c r="C155" s="14" t="s">
        <v>905</v>
      </c>
      <c r="D155" s="15" t="s">
        <v>1206</v>
      </c>
      <c r="E155" s="16">
        <v>0.1</v>
      </c>
      <c r="F155" s="15" t="s">
        <v>42</v>
      </c>
      <c r="G155" s="19" t="s">
        <v>27</v>
      </c>
    </row>
    <row r="156" spans="2:7" x14ac:dyDescent="0.2">
      <c r="B156" s="13">
        <v>3670</v>
      </c>
      <c r="C156" s="14" t="s">
        <v>906</v>
      </c>
      <c r="D156" s="15" t="s">
        <v>758</v>
      </c>
      <c r="E156" s="16">
        <v>0.1</v>
      </c>
      <c r="F156" s="15" t="s">
        <v>46</v>
      </c>
      <c r="G156" s="19" t="s">
        <v>27</v>
      </c>
    </row>
    <row r="157" spans="2:7" x14ac:dyDescent="0.2">
      <c r="B157" s="13">
        <v>3674</v>
      </c>
      <c r="C157" s="14" t="s">
        <v>907</v>
      </c>
      <c r="D157" s="15" t="s">
        <v>758</v>
      </c>
      <c r="E157" s="16">
        <v>0.1</v>
      </c>
      <c r="F157" s="15" t="s">
        <v>42</v>
      </c>
      <c r="G157" s="19" t="s">
        <v>27</v>
      </c>
    </row>
    <row r="158" spans="2:7" x14ac:dyDescent="0.2">
      <c r="B158" s="13">
        <v>3677</v>
      </c>
      <c r="C158" s="14" t="s">
        <v>908</v>
      </c>
      <c r="D158" s="15" t="s">
        <v>1206</v>
      </c>
      <c r="E158" s="16">
        <v>0.1</v>
      </c>
      <c r="F158" s="15" t="s">
        <v>42</v>
      </c>
      <c r="G158" s="19" t="s">
        <v>27</v>
      </c>
    </row>
    <row r="159" spans="2:7" x14ac:dyDescent="0.2">
      <c r="B159" s="13">
        <v>3738</v>
      </c>
      <c r="C159" s="14" t="s">
        <v>909</v>
      </c>
      <c r="D159" s="15" t="s">
        <v>1206</v>
      </c>
      <c r="E159" s="16">
        <v>0.1</v>
      </c>
      <c r="F159" s="15" t="s">
        <v>42</v>
      </c>
      <c r="G159" s="19" t="s">
        <v>27</v>
      </c>
    </row>
    <row r="160" spans="2:7" x14ac:dyDescent="0.2">
      <c r="B160" s="13">
        <v>3962</v>
      </c>
      <c r="C160" s="14" t="s">
        <v>910</v>
      </c>
      <c r="D160" s="15" t="s">
        <v>758</v>
      </c>
      <c r="E160" s="16">
        <v>0.1</v>
      </c>
      <c r="F160" s="15" t="s">
        <v>42</v>
      </c>
      <c r="G160" s="19" t="s">
        <v>27</v>
      </c>
    </row>
    <row r="161" spans="2:7" x14ac:dyDescent="0.2">
      <c r="B161" s="13">
        <v>3966</v>
      </c>
      <c r="C161" s="14" t="s">
        <v>911</v>
      </c>
      <c r="D161" s="15" t="s">
        <v>758</v>
      </c>
      <c r="E161" s="16">
        <v>0.1</v>
      </c>
      <c r="F161" s="15" t="s">
        <v>42</v>
      </c>
      <c r="G161" s="19" t="s">
        <v>27</v>
      </c>
    </row>
    <row r="162" spans="2:7" ht="22.5" x14ac:dyDescent="0.2">
      <c r="B162" s="13">
        <v>3967</v>
      </c>
      <c r="C162" s="14" t="s">
        <v>912</v>
      </c>
      <c r="D162" s="15" t="s">
        <v>1206</v>
      </c>
      <c r="E162" s="16">
        <v>0.1</v>
      </c>
      <c r="F162" s="15" t="s">
        <v>42</v>
      </c>
      <c r="G162" s="19" t="s">
        <v>27</v>
      </c>
    </row>
    <row r="163" spans="2:7" x14ac:dyDescent="0.2">
      <c r="B163" s="13">
        <v>3968</v>
      </c>
      <c r="C163" s="14" t="s">
        <v>913</v>
      </c>
      <c r="D163" s="15" t="s">
        <v>758</v>
      </c>
      <c r="E163" s="16">
        <v>0.1</v>
      </c>
      <c r="F163" s="15" t="s">
        <v>42</v>
      </c>
      <c r="G163" s="19" t="s">
        <v>27</v>
      </c>
    </row>
    <row r="164" spans="2:7" x14ac:dyDescent="0.2">
      <c r="B164" s="13">
        <v>3970</v>
      </c>
      <c r="C164" s="14" t="s">
        <v>914</v>
      </c>
      <c r="D164" s="15" t="s">
        <v>1206</v>
      </c>
      <c r="E164" s="16">
        <v>0.1</v>
      </c>
      <c r="F164" s="15" t="s">
        <v>42</v>
      </c>
      <c r="G164" s="19" t="s">
        <v>27</v>
      </c>
    </row>
    <row r="165" spans="2:7" x14ac:dyDescent="0.2">
      <c r="B165" s="13">
        <v>3971</v>
      </c>
      <c r="C165" s="14" t="s">
        <v>915</v>
      </c>
      <c r="D165" s="15" t="s">
        <v>758</v>
      </c>
      <c r="E165" s="16">
        <v>0.1</v>
      </c>
      <c r="F165" s="15" t="s">
        <v>42</v>
      </c>
      <c r="G165" s="19" t="s">
        <v>27</v>
      </c>
    </row>
    <row r="166" spans="2:7" x14ac:dyDescent="0.2">
      <c r="B166" s="13">
        <v>3972</v>
      </c>
      <c r="C166" s="14" t="s">
        <v>916</v>
      </c>
      <c r="D166" s="15" t="s">
        <v>758</v>
      </c>
      <c r="E166" s="16">
        <v>0.1</v>
      </c>
      <c r="F166" s="15" t="s">
        <v>42</v>
      </c>
      <c r="G166" s="19" t="s">
        <v>27</v>
      </c>
    </row>
    <row r="167" spans="2:7" x14ac:dyDescent="0.2">
      <c r="B167" s="13">
        <v>3976</v>
      </c>
      <c r="C167" s="14" t="s">
        <v>917</v>
      </c>
      <c r="D167" s="15" t="s">
        <v>1206</v>
      </c>
      <c r="E167" s="16">
        <v>0.1</v>
      </c>
      <c r="F167" s="15" t="s">
        <v>42</v>
      </c>
      <c r="G167" s="19" t="s">
        <v>27</v>
      </c>
    </row>
    <row r="168" spans="2:7" x14ac:dyDescent="0.2">
      <c r="B168" s="13">
        <v>3977</v>
      </c>
      <c r="C168" s="14" t="s">
        <v>918</v>
      </c>
      <c r="D168" s="15" t="s">
        <v>758</v>
      </c>
      <c r="E168" s="16">
        <v>0.1</v>
      </c>
      <c r="F168" s="15" t="s">
        <v>42</v>
      </c>
      <c r="G168" s="19" t="s">
        <v>27</v>
      </c>
    </row>
    <row r="169" spans="2:7" x14ac:dyDescent="0.2">
      <c r="B169" s="13">
        <v>3978</v>
      </c>
      <c r="C169" s="14" t="s">
        <v>919</v>
      </c>
      <c r="D169" s="15" t="s">
        <v>1206</v>
      </c>
      <c r="E169" s="16">
        <v>0.1</v>
      </c>
      <c r="F169" s="15" t="s">
        <v>42</v>
      </c>
      <c r="G169" s="19" t="s">
        <v>27</v>
      </c>
    </row>
    <row r="170" spans="2:7" x14ac:dyDescent="0.2">
      <c r="B170" s="13">
        <v>3980</v>
      </c>
      <c r="C170" s="14" t="s">
        <v>920</v>
      </c>
      <c r="D170" s="15" t="s">
        <v>1206</v>
      </c>
      <c r="E170" s="16">
        <v>0.1</v>
      </c>
      <c r="F170" s="15" t="s">
        <v>42</v>
      </c>
      <c r="G170" s="19" t="s">
        <v>27</v>
      </c>
    </row>
    <row r="171" spans="2:7" x14ac:dyDescent="0.2">
      <c r="B171" s="13">
        <v>3981</v>
      </c>
      <c r="C171" s="14" t="s">
        <v>921</v>
      </c>
      <c r="D171" s="15" t="s">
        <v>758</v>
      </c>
      <c r="E171" s="16">
        <v>0.1</v>
      </c>
      <c r="F171" s="15" t="s">
        <v>42</v>
      </c>
      <c r="G171" s="19" t="s">
        <v>27</v>
      </c>
    </row>
    <row r="172" spans="2:7" x14ac:dyDescent="0.2">
      <c r="B172" s="13">
        <v>3983</v>
      </c>
      <c r="C172" s="14" t="s">
        <v>922</v>
      </c>
      <c r="D172" s="15" t="s">
        <v>1206</v>
      </c>
      <c r="E172" s="16">
        <v>0.1</v>
      </c>
      <c r="F172" s="15" t="s">
        <v>42</v>
      </c>
      <c r="G172" s="19" t="s">
        <v>27</v>
      </c>
    </row>
    <row r="173" spans="2:7" x14ac:dyDescent="0.2">
      <c r="B173" s="13">
        <v>3987</v>
      </c>
      <c r="C173" s="14" t="s">
        <v>923</v>
      </c>
      <c r="D173" s="15" t="s">
        <v>758</v>
      </c>
      <c r="E173" s="16">
        <v>0.1</v>
      </c>
      <c r="F173" s="15" t="s">
        <v>42</v>
      </c>
      <c r="G173" s="19" t="s">
        <v>27</v>
      </c>
    </row>
    <row r="174" spans="2:7" x14ac:dyDescent="0.2">
      <c r="B174" s="13">
        <v>3988</v>
      </c>
      <c r="C174" s="14" t="s">
        <v>924</v>
      </c>
      <c r="D174" s="15" t="s">
        <v>1206</v>
      </c>
      <c r="E174" s="16">
        <v>0.1</v>
      </c>
      <c r="F174" s="15" t="s">
        <v>42</v>
      </c>
      <c r="G174" s="19" t="s">
        <v>27</v>
      </c>
    </row>
    <row r="175" spans="2:7" x14ac:dyDescent="0.2">
      <c r="B175" s="13">
        <v>3992</v>
      </c>
      <c r="C175" s="14" t="s">
        <v>925</v>
      </c>
      <c r="D175" s="15" t="s">
        <v>758</v>
      </c>
      <c r="E175" s="16">
        <v>0.1</v>
      </c>
      <c r="F175" s="15" t="s">
        <v>42</v>
      </c>
      <c r="G175" s="19" t="s">
        <v>27</v>
      </c>
    </row>
    <row r="176" spans="2:7" x14ac:dyDescent="0.2">
      <c r="B176" s="13">
        <v>3995</v>
      </c>
      <c r="C176" s="14" t="s">
        <v>926</v>
      </c>
      <c r="D176" s="15" t="s">
        <v>1206</v>
      </c>
      <c r="E176" s="16">
        <v>0.1</v>
      </c>
      <c r="F176" s="15" t="s">
        <v>42</v>
      </c>
      <c r="G176" s="19" t="s">
        <v>27</v>
      </c>
    </row>
    <row r="177" spans="2:7" x14ac:dyDescent="0.2">
      <c r="B177" s="13">
        <v>3996</v>
      </c>
      <c r="C177" s="14" t="s">
        <v>927</v>
      </c>
      <c r="D177" s="15" t="s">
        <v>758</v>
      </c>
      <c r="E177" s="16">
        <v>0.1</v>
      </c>
      <c r="F177" s="15" t="s">
        <v>42</v>
      </c>
      <c r="G177" s="19" t="s">
        <v>27</v>
      </c>
    </row>
    <row r="178" spans="2:7" x14ac:dyDescent="0.2">
      <c r="B178" s="13">
        <v>3999</v>
      </c>
      <c r="C178" s="14" t="s">
        <v>928</v>
      </c>
      <c r="D178" s="15" t="s">
        <v>1206</v>
      </c>
      <c r="E178" s="16">
        <v>0.1</v>
      </c>
      <c r="F178" s="15" t="s">
        <v>42</v>
      </c>
      <c r="G178" s="19" t="s">
        <v>27</v>
      </c>
    </row>
    <row r="179" spans="2:7" x14ac:dyDescent="0.2">
      <c r="B179" s="13">
        <v>4003</v>
      </c>
      <c r="C179" s="14" t="s">
        <v>929</v>
      </c>
      <c r="D179" s="15" t="s">
        <v>758</v>
      </c>
      <c r="E179" s="16">
        <v>0.1</v>
      </c>
      <c r="F179" s="15" t="s">
        <v>42</v>
      </c>
      <c r="G179" s="19" t="s">
        <v>27</v>
      </c>
    </row>
    <row r="180" spans="2:7" x14ac:dyDescent="0.2">
      <c r="B180" s="13">
        <v>4007</v>
      </c>
      <c r="C180" s="14" t="s">
        <v>930</v>
      </c>
      <c r="D180" s="15" t="s">
        <v>758</v>
      </c>
      <c r="E180" s="16">
        <v>0.1</v>
      </c>
      <c r="F180" s="15" t="s">
        <v>42</v>
      </c>
      <c r="G180" s="19" t="s">
        <v>27</v>
      </c>
    </row>
    <row r="181" spans="2:7" x14ac:dyDescent="0.2">
      <c r="B181" s="13">
        <v>4015</v>
      </c>
      <c r="C181" s="14" t="s">
        <v>931</v>
      </c>
      <c r="D181" s="15" t="s">
        <v>1206</v>
      </c>
      <c r="E181" s="16">
        <v>0.1</v>
      </c>
      <c r="F181" s="15" t="s">
        <v>42</v>
      </c>
      <c r="G181" s="19" t="s">
        <v>27</v>
      </c>
    </row>
    <row r="182" spans="2:7" x14ac:dyDescent="0.2">
      <c r="B182" s="13">
        <v>4018</v>
      </c>
      <c r="C182" s="14" t="s">
        <v>932</v>
      </c>
      <c r="D182" s="15" t="s">
        <v>1206</v>
      </c>
      <c r="E182" s="16">
        <v>0.1</v>
      </c>
      <c r="F182" s="15" t="s">
        <v>42</v>
      </c>
      <c r="G182" s="19" t="s">
        <v>27</v>
      </c>
    </row>
    <row r="183" spans="2:7" x14ac:dyDescent="0.2">
      <c r="B183" s="13">
        <v>4019</v>
      </c>
      <c r="C183" s="14" t="s">
        <v>933</v>
      </c>
      <c r="D183" s="15" t="s">
        <v>1206</v>
      </c>
      <c r="E183" s="16">
        <v>0.1</v>
      </c>
      <c r="F183" s="15" t="s">
        <v>42</v>
      </c>
      <c r="G183" s="19" t="s">
        <v>27</v>
      </c>
    </row>
    <row r="184" spans="2:7" x14ac:dyDescent="0.2">
      <c r="B184" s="13">
        <v>4020</v>
      </c>
      <c r="C184" s="14" t="s">
        <v>934</v>
      </c>
      <c r="D184" s="15" t="s">
        <v>1206</v>
      </c>
      <c r="E184" s="16">
        <v>0.1</v>
      </c>
      <c r="F184" s="15" t="s">
        <v>42</v>
      </c>
      <c r="G184" s="19" t="s">
        <v>27</v>
      </c>
    </row>
    <row r="185" spans="2:7" x14ac:dyDescent="0.2">
      <c r="B185" s="13">
        <v>4021</v>
      </c>
      <c r="C185" s="14" t="s">
        <v>935</v>
      </c>
      <c r="D185" s="15" t="s">
        <v>1206</v>
      </c>
      <c r="E185" s="16">
        <v>0.1</v>
      </c>
      <c r="F185" s="15" t="s">
        <v>42</v>
      </c>
      <c r="G185" s="19" t="s">
        <v>27</v>
      </c>
    </row>
    <row r="186" spans="2:7" x14ac:dyDescent="0.2">
      <c r="B186" s="13">
        <v>4022</v>
      </c>
      <c r="C186" s="14" t="s">
        <v>936</v>
      </c>
      <c r="D186" s="15" t="s">
        <v>1206</v>
      </c>
      <c r="E186" s="16">
        <v>0.1</v>
      </c>
      <c r="F186" s="15" t="s">
        <v>42</v>
      </c>
      <c r="G186" s="19" t="s">
        <v>27</v>
      </c>
    </row>
    <row r="187" spans="2:7" x14ac:dyDescent="0.2">
      <c r="B187" s="13">
        <v>4024</v>
      </c>
      <c r="C187" s="14" t="s">
        <v>937</v>
      </c>
      <c r="D187" s="15" t="s">
        <v>1206</v>
      </c>
      <c r="E187" s="16">
        <v>0.1</v>
      </c>
      <c r="F187" s="15" t="s">
        <v>42</v>
      </c>
      <c r="G187" s="19" t="s">
        <v>27</v>
      </c>
    </row>
    <row r="188" spans="2:7" x14ac:dyDescent="0.2">
      <c r="B188" s="13">
        <v>4025</v>
      </c>
      <c r="C188" s="14" t="s">
        <v>938</v>
      </c>
      <c r="D188" s="15" t="s">
        <v>1206</v>
      </c>
      <c r="E188" s="16">
        <v>0.1</v>
      </c>
      <c r="F188" s="15" t="s">
        <v>42</v>
      </c>
      <c r="G188" s="19" t="s">
        <v>27</v>
      </c>
    </row>
    <row r="189" spans="2:7" x14ac:dyDescent="0.2">
      <c r="B189" s="13">
        <v>4026</v>
      </c>
      <c r="C189" s="14" t="s">
        <v>939</v>
      </c>
      <c r="D189" s="15" t="s">
        <v>758</v>
      </c>
      <c r="E189" s="16">
        <v>0.1</v>
      </c>
      <c r="F189" s="15" t="s">
        <v>42</v>
      </c>
      <c r="G189" s="19" t="s">
        <v>27</v>
      </c>
    </row>
    <row r="190" spans="2:7" x14ac:dyDescent="0.2">
      <c r="B190" s="13">
        <v>4028</v>
      </c>
      <c r="C190" s="14" t="s">
        <v>940</v>
      </c>
      <c r="D190" s="15" t="s">
        <v>758</v>
      </c>
      <c r="E190" s="16">
        <v>0.1</v>
      </c>
      <c r="F190" s="15" t="s">
        <v>42</v>
      </c>
      <c r="G190" s="19" t="s">
        <v>27</v>
      </c>
    </row>
    <row r="191" spans="2:7" x14ac:dyDescent="0.2">
      <c r="B191" s="13">
        <v>4074</v>
      </c>
      <c r="C191" s="14" t="s">
        <v>941</v>
      </c>
      <c r="D191" s="15" t="s">
        <v>1206</v>
      </c>
      <c r="E191" s="16">
        <v>0.1</v>
      </c>
      <c r="F191" s="15" t="s">
        <v>42</v>
      </c>
      <c r="G191" s="19" t="s">
        <v>27</v>
      </c>
    </row>
    <row r="192" spans="2:7" x14ac:dyDescent="0.2">
      <c r="B192" s="13">
        <v>4344</v>
      </c>
      <c r="C192" s="14" t="s">
        <v>942</v>
      </c>
      <c r="D192" s="15" t="s">
        <v>1206</v>
      </c>
      <c r="E192" s="16">
        <v>0.1</v>
      </c>
      <c r="F192" s="15" t="s">
        <v>42</v>
      </c>
      <c r="G192" s="19" t="s">
        <v>27</v>
      </c>
    </row>
    <row r="193" spans="2:7" x14ac:dyDescent="0.2">
      <c r="B193" s="13">
        <v>4361</v>
      </c>
      <c r="C193" s="14" t="s">
        <v>943</v>
      </c>
      <c r="D193" s="15" t="s">
        <v>758</v>
      </c>
      <c r="E193" s="16">
        <v>0.1</v>
      </c>
      <c r="F193" s="15" t="s">
        <v>42</v>
      </c>
      <c r="G193" s="19" t="s">
        <v>27</v>
      </c>
    </row>
    <row r="194" spans="2:7" x14ac:dyDescent="0.2">
      <c r="B194" s="13" t="s">
        <v>944</v>
      </c>
      <c r="C194" s="14" t="s">
        <v>945</v>
      </c>
      <c r="D194" s="15" t="s">
        <v>1206</v>
      </c>
      <c r="E194" s="16">
        <v>0.1</v>
      </c>
      <c r="F194" s="15" t="s">
        <v>42</v>
      </c>
      <c r="G194" s="19" t="s">
        <v>27</v>
      </c>
    </row>
    <row r="195" spans="2:7" x14ac:dyDescent="0.2">
      <c r="B195" s="13" t="s">
        <v>946</v>
      </c>
      <c r="C195" s="14" t="s">
        <v>947</v>
      </c>
      <c r="D195" s="15" t="s">
        <v>1206</v>
      </c>
      <c r="E195" s="16">
        <v>0.1</v>
      </c>
      <c r="F195" s="15" t="s">
        <v>42</v>
      </c>
      <c r="G195" s="19" t="s">
        <v>27</v>
      </c>
    </row>
    <row r="196" spans="2:7" x14ac:dyDescent="0.2">
      <c r="B196" s="13" t="s">
        <v>948</v>
      </c>
      <c r="C196" s="14" t="s">
        <v>949</v>
      </c>
      <c r="D196" s="15" t="s">
        <v>1206</v>
      </c>
      <c r="E196" s="16">
        <v>0.1</v>
      </c>
      <c r="F196" s="15" t="s">
        <v>42</v>
      </c>
      <c r="G196" s="19" t="s">
        <v>27</v>
      </c>
    </row>
    <row r="197" spans="2:7" x14ac:dyDescent="0.2">
      <c r="B197" s="13" t="s">
        <v>950</v>
      </c>
      <c r="C197" s="14" t="s">
        <v>951</v>
      </c>
      <c r="D197" s="15" t="s">
        <v>1206</v>
      </c>
      <c r="E197" s="16">
        <v>0.1</v>
      </c>
      <c r="F197" s="15" t="s">
        <v>42</v>
      </c>
      <c r="G197" s="19" t="s">
        <v>27</v>
      </c>
    </row>
    <row r="198" spans="2:7" x14ac:dyDescent="0.2">
      <c r="B198" s="13" t="s">
        <v>952</v>
      </c>
      <c r="C198" s="14" t="s">
        <v>953</v>
      </c>
      <c r="D198" s="15" t="s">
        <v>1206</v>
      </c>
      <c r="E198" s="16">
        <v>0.1</v>
      </c>
      <c r="F198" s="15" t="s">
        <v>42</v>
      </c>
      <c r="G198" s="19" t="s">
        <v>27</v>
      </c>
    </row>
    <row r="199" spans="2:7" x14ac:dyDescent="0.2">
      <c r="B199" s="13" t="s">
        <v>954</v>
      </c>
      <c r="C199" s="14" t="s">
        <v>955</v>
      </c>
      <c r="D199" s="15" t="s">
        <v>1206</v>
      </c>
      <c r="E199" s="16">
        <v>0.1</v>
      </c>
      <c r="F199" s="15" t="s">
        <v>42</v>
      </c>
      <c r="G199" s="19" t="s">
        <v>27</v>
      </c>
    </row>
    <row r="200" spans="2:7" x14ac:dyDescent="0.2">
      <c r="B200" s="13" t="s">
        <v>956</v>
      </c>
      <c r="C200" s="14" t="s">
        <v>957</v>
      </c>
      <c r="D200" s="15" t="s">
        <v>1206</v>
      </c>
      <c r="E200" s="16">
        <v>0.1</v>
      </c>
      <c r="F200" s="15" t="s">
        <v>42</v>
      </c>
      <c r="G200" s="19" t="s">
        <v>27</v>
      </c>
    </row>
    <row r="201" spans="2:7" x14ac:dyDescent="0.2">
      <c r="B201" s="13" t="s">
        <v>958</v>
      </c>
      <c r="C201" s="14" t="s">
        <v>959</v>
      </c>
      <c r="D201" s="15" t="s">
        <v>1206</v>
      </c>
      <c r="E201" s="16">
        <v>0.1</v>
      </c>
      <c r="F201" s="15" t="s">
        <v>42</v>
      </c>
      <c r="G201" s="19" t="s">
        <v>27</v>
      </c>
    </row>
    <row r="202" spans="2:7" x14ac:dyDescent="0.2">
      <c r="B202" s="13" t="s">
        <v>960</v>
      </c>
      <c r="C202" s="14" t="s">
        <v>961</v>
      </c>
      <c r="D202" s="15" t="s">
        <v>1206</v>
      </c>
      <c r="E202" s="16">
        <v>0.1</v>
      </c>
      <c r="F202" s="15" t="s">
        <v>42</v>
      </c>
      <c r="G202" s="19" t="s">
        <v>27</v>
      </c>
    </row>
    <row r="203" spans="2:7" x14ac:dyDescent="0.2">
      <c r="B203" s="13">
        <v>2097</v>
      </c>
      <c r="C203" s="14" t="s">
        <v>962</v>
      </c>
      <c r="D203" s="15" t="s">
        <v>758</v>
      </c>
      <c r="E203" s="16">
        <v>9.9999999999999645E-2</v>
      </c>
      <c r="F203" s="15" t="s">
        <v>46</v>
      </c>
      <c r="G203" s="19" t="s">
        <v>12</v>
      </c>
    </row>
    <row r="204" spans="2:7" x14ac:dyDescent="0.2">
      <c r="B204" s="73">
        <v>3359</v>
      </c>
      <c r="C204" s="14" t="s">
        <v>963</v>
      </c>
      <c r="D204" s="15" t="s">
        <v>758</v>
      </c>
      <c r="E204" s="16">
        <v>9.9999999999999645E-2</v>
      </c>
      <c r="F204" s="15" t="s">
        <v>46</v>
      </c>
      <c r="G204" s="19" t="s">
        <v>27</v>
      </c>
    </row>
    <row r="205" spans="2:7" x14ac:dyDescent="0.2">
      <c r="B205" s="73">
        <v>3360</v>
      </c>
      <c r="C205" s="14" t="s">
        <v>964</v>
      </c>
      <c r="D205" s="15" t="s">
        <v>758</v>
      </c>
      <c r="E205" s="16">
        <v>9.8388579999999948E-2</v>
      </c>
      <c r="F205" s="15" t="s">
        <v>46</v>
      </c>
      <c r="G205" s="19" t="s">
        <v>27</v>
      </c>
    </row>
    <row r="206" spans="2:7" x14ac:dyDescent="0.2">
      <c r="B206" s="73">
        <v>3620</v>
      </c>
      <c r="C206" s="14" t="s">
        <v>965</v>
      </c>
      <c r="D206" s="15" t="s">
        <v>1206</v>
      </c>
      <c r="E206" s="16">
        <v>0</v>
      </c>
      <c r="F206" s="15" t="s">
        <v>42</v>
      </c>
      <c r="G206" s="19" t="s">
        <v>27</v>
      </c>
    </row>
    <row r="207" spans="2:7" x14ac:dyDescent="0.2">
      <c r="B207" s="73">
        <v>3621</v>
      </c>
      <c r="C207" s="14" t="s">
        <v>966</v>
      </c>
      <c r="D207" s="15" t="s">
        <v>1206</v>
      </c>
      <c r="E207" s="16">
        <v>0</v>
      </c>
      <c r="F207" s="15" t="s">
        <v>42</v>
      </c>
      <c r="G207" s="19" t="s">
        <v>27</v>
      </c>
    </row>
    <row r="208" spans="2:7" ht="22.5" x14ac:dyDescent="0.2">
      <c r="B208" s="73">
        <v>3633</v>
      </c>
      <c r="C208" s="14" t="s">
        <v>967</v>
      </c>
      <c r="D208" s="15" t="s">
        <v>1206</v>
      </c>
      <c r="E208" s="16">
        <v>0</v>
      </c>
      <c r="F208" s="15" t="s">
        <v>42</v>
      </c>
      <c r="G208" s="19" t="s">
        <v>27</v>
      </c>
    </row>
    <row r="209" spans="2:8" x14ac:dyDescent="0.2">
      <c r="B209" s="73">
        <v>3654</v>
      </c>
      <c r="C209" s="14" t="s">
        <v>968</v>
      </c>
      <c r="D209" s="15" t="s">
        <v>1206</v>
      </c>
      <c r="E209" s="16">
        <v>0</v>
      </c>
      <c r="F209" s="15" t="s">
        <v>42</v>
      </c>
      <c r="G209" s="19" t="s">
        <v>27</v>
      </c>
    </row>
    <row r="210" spans="2:8" x14ac:dyDescent="0.2">
      <c r="B210" s="11" t="s">
        <v>0</v>
      </c>
      <c r="C210" s="12"/>
      <c r="D210" s="11"/>
      <c r="E210" s="17">
        <f>SUM(E3:E209)</f>
        <v>6936.8987584264869</v>
      </c>
      <c r="F210" s="11"/>
      <c r="G210" s="11"/>
    </row>
    <row r="213" spans="2:8" ht="15" x14ac:dyDescent="0.25">
      <c r="D213" s="75" t="s">
        <v>1211</v>
      </c>
      <c r="E213" s="75" t="s">
        <v>1210</v>
      </c>
      <c r="F213"/>
      <c r="G213"/>
      <c r="H213"/>
    </row>
    <row r="214" spans="2:8" ht="15" x14ac:dyDescent="0.25">
      <c r="D214" s="75" t="s">
        <v>1209</v>
      </c>
      <c r="E214" t="s">
        <v>42</v>
      </c>
      <c r="F214" t="s">
        <v>46</v>
      </c>
      <c r="G214" t="s">
        <v>0</v>
      </c>
      <c r="H214"/>
    </row>
    <row r="215" spans="2:8" ht="15" x14ac:dyDescent="0.25">
      <c r="D215" s="1" t="s">
        <v>12</v>
      </c>
      <c r="E215" s="2">
        <v>5272.666368004443</v>
      </c>
      <c r="F215" s="2">
        <v>636.1513316158705</v>
      </c>
      <c r="G215" s="2">
        <v>5908.8176996203138</v>
      </c>
      <c r="H215"/>
    </row>
    <row r="216" spans="2:8" ht="15" x14ac:dyDescent="0.25">
      <c r="D216" s="1" t="s">
        <v>27</v>
      </c>
      <c r="E216" s="2">
        <v>713.11580704882988</v>
      </c>
      <c r="F216" s="2">
        <v>314.96525175730488</v>
      </c>
      <c r="G216" s="2">
        <v>1028.0810588061347</v>
      </c>
      <c r="H216"/>
    </row>
    <row r="217" spans="2:8" ht="15" x14ac:dyDescent="0.25">
      <c r="D217" s="1" t="s">
        <v>0</v>
      </c>
      <c r="E217" s="2">
        <v>5985.782175053273</v>
      </c>
      <c r="F217" s="2">
        <v>951.11658337317544</v>
      </c>
      <c r="G217" s="2">
        <v>6936.8987584264487</v>
      </c>
      <c r="H217"/>
    </row>
    <row r="218" spans="2:8" ht="15" x14ac:dyDescent="0.25">
      <c r="D218"/>
      <c r="E218"/>
      <c r="F218"/>
      <c r="G218"/>
      <c r="H218"/>
    </row>
    <row r="219" spans="2:8" ht="15" x14ac:dyDescent="0.25">
      <c r="D219" s="75" t="s">
        <v>1212</v>
      </c>
      <c r="E219" s="75" t="s">
        <v>1210</v>
      </c>
      <c r="F219"/>
      <c r="G219"/>
    </row>
    <row r="220" spans="2:8" ht="15" x14ac:dyDescent="0.25">
      <c r="D220" s="75" t="s">
        <v>1209</v>
      </c>
      <c r="E220" t="s">
        <v>42</v>
      </c>
      <c r="F220" t="s">
        <v>46</v>
      </c>
      <c r="G220" t="s">
        <v>0</v>
      </c>
    </row>
    <row r="221" spans="2:8" ht="15" x14ac:dyDescent="0.25">
      <c r="D221" s="1" t="s">
        <v>12</v>
      </c>
      <c r="E221" s="76">
        <v>15</v>
      </c>
      <c r="F221" s="76">
        <v>10</v>
      </c>
      <c r="G221" s="76">
        <v>25</v>
      </c>
    </row>
    <row r="222" spans="2:8" ht="15" x14ac:dyDescent="0.25">
      <c r="D222" s="1" t="s">
        <v>27</v>
      </c>
      <c r="E222" s="76">
        <v>144</v>
      </c>
      <c r="F222" s="76">
        <v>38</v>
      </c>
      <c r="G222" s="76">
        <v>182</v>
      </c>
    </row>
    <row r="223" spans="2:8" ht="15" x14ac:dyDescent="0.25">
      <c r="D223" s="1" t="s">
        <v>0</v>
      </c>
      <c r="E223" s="76">
        <v>159</v>
      </c>
      <c r="F223" s="76">
        <v>48</v>
      </c>
      <c r="G223" s="76">
        <v>207</v>
      </c>
    </row>
    <row r="224" spans="2:8" ht="15" x14ac:dyDescent="0.25">
      <c r="D224"/>
      <c r="E224"/>
      <c r="F224"/>
    </row>
    <row r="225" spans="4:6" ht="15" x14ac:dyDescent="0.25">
      <c r="D225"/>
      <c r="E225"/>
      <c r="F225"/>
    </row>
    <row r="226" spans="4:6" ht="15" x14ac:dyDescent="0.25">
      <c r="D226"/>
      <c r="E226"/>
      <c r="F226"/>
    </row>
    <row r="227" spans="4:6" ht="15" x14ac:dyDescent="0.25">
      <c r="D227"/>
      <c r="E227"/>
      <c r="F227"/>
    </row>
    <row r="228" spans="4:6" ht="15" x14ac:dyDescent="0.25">
      <c r="D228"/>
      <c r="E228"/>
      <c r="F228"/>
    </row>
    <row r="229" spans="4:6" ht="15" x14ac:dyDescent="0.25">
      <c r="D229"/>
      <c r="E229"/>
      <c r="F229"/>
    </row>
    <row r="230" spans="4:6" ht="15" x14ac:dyDescent="0.25">
      <c r="D230"/>
      <c r="E230"/>
      <c r="F230"/>
    </row>
  </sheetData>
  <sheetProtection algorithmName="SHA-512" hashValue="eW31LxYldpPvBmEntY+W159WFjnJw9r3PFkjEx8AMPUsmloQzkBUDJTHYCtPAZiEduZol18OkY0oBMSbY+EFJw==" saltValue="Dra3ZKWPysqt9bzUJktdKA==" spinCount="100000" sheet="1" objects="1" scenarios="1" sort="0" autoFilter="0"/>
  <autoFilter ref="A2:G210"/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showGridLines="0" zoomScale="85" zoomScaleNormal="85" workbookViewId="0">
      <selection sqref="A1:XFD1048576"/>
    </sheetView>
  </sheetViews>
  <sheetFormatPr baseColWidth="10" defaultColWidth="11.42578125" defaultRowHeight="11.25" x14ac:dyDescent="0.2"/>
  <cols>
    <col min="1" max="1" width="6.140625" style="4" customWidth="1"/>
    <col min="2" max="2" width="13.7109375" style="32" bestFit="1" customWidth="1"/>
    <col min="3" max="3" width="104.42578125" style="30" customWidth="1"/>
    <col min="4" max="4" width="26.85546875" style="4" customWidth="1"/>
    <col min="5" max="5" width="21.85546875" style="4" customWidth="1"/>
    <col min="6" max="6" width="13" style="4" bestFit="1" customWidth="1"/>
    <col min="7" max="7" width="12.140625" style="4" customWidth="1"/>
    <col min="8" max="8" width="12.7109375" style="4" bestFit="1" customWidth="1"/>
    <col min="9" max="16384" width="11.42578125" style="4"/>
  </cols>
  <sheetData>
    <row r="2" spans="2:7" x14ac:dyDescent="0.2">
      <c r="B2" s="11" t="s">
        <v>18</v>
      </c>
      <c r="C2" s="12" t="s">
        <v>744</v>
      </c>
      <c r="D2" s="11" t="s">
        <v>745</v>
      </c>
      <c r="E2" s="11" t="s">
        <v>746</v>
      </c>
      <c r="F2" s="11" t="s">
        <v>1204</v>
      </c>
      <c r="G2" s="11" t="s">
        <v>1208</v>
      </c>
    </row>
    <row r="3" spans="2:7" x14ac:dyDescent="0.2">
      <c r="B3" s="77">
        <v>3577</v>
      </c>
      <c r="C3" s="21" t="s">
        <v>1088</v>
      </c>
      <c r="D3" s="22" t="s">
        <v>1089</v>
      </c>
      <c r="E3" s="23">
        <v>70</v>
      </c>
      <c r="F3" s="15" t="s">
        <v>46</v>
      </c>
      <c r="G3" s="74" t="s">
        <v>27</v>
      </c>
    </row>
    <row r="4" spans="2:7" x14ac:dyDescent="0.2">
      <c r="B4" s="77">
        <v>2319</v>
      </c>
      <c r="C4" s="21" t="s">
        <v>1090</v>
      </c>
      <c r="D4" s="22" t="s">
        <v>1089</v>
      </c>
      <c r="E4" s="23">
        <v>60.176917828298038</v>
      </c>
      <c r="F4" s="15" t="s">
        <v>46</v>
      </c>
      <c r="G4" s="74" t="s">
        <v>27</v>
      </c>
    </row>
    <row r="5" spans="2:7" x14ac:dyDescent="0.2">
      <c r="B5" s="77">
        <v>3220</v>
      </c>
      <c r="C5" s="21" t="s">
        <v>1091</v>
      </c>
      <c r="D5" s="22" t="s">
        <v>1089</v>
      </c>
      <c r="E5" s="23">
        <v>49.14770075727867</v>
      </c>
      <c r="F5" s="15" t="s">
        <v>46</v>
      </c>
      <c r="G5" s="74" t="s">
        <v>27</v>
      </c>
    </row>
    <row r="6" spans="2:7" x14ac:dyDescent="0.2">
      <c r="B6" s="77" t="s">
        <v>1092</v>
      </c>
      <c r="C6" s="21" t="s">
        <v>1093</v>
      </c>
      <c r="D6" s="22" t="s">
        <v>1089</v>
      </c>
      <c r="E6" s="23">
        <v>27.245019045302236</v>
      </c>
      <c r="F6" s="15" t="s">
        <v>46</v>
      </c>
      <c r="G6" s="74" t="s">
        <v>27</v>
      </c>
    </row>
    <row r="7" spans="2:7" x14ac:dyDescent="0.2">
      <c r="B7" s="77" t="s">
        <v>1094</v>
      </c>
      <c r="C7" s="21" t="s">
        <v>1095</v>
      </c>
      <c r="D7" s="22" t="s">
        <v>1089</v>
      </c>
      <c r="E7" s="23">
        <v>24.116043411019579</v>
      </c>
      <c r="F7" s="15" t="s">
        <v>46</v>
      </c>
      <c r="G7" s="74" t="s">
        <v>27</v>
      </c>
    </row>
    <row r="8" spans="2:7" x14ac:dyDescent="0.2">
      <c r="B8" s="77">
        <v>1320</v>
      </c>
      <c r="C8" s="21" t="s">
        <v>1096</v>
      </c>
      <c r="D8" s="22" t="s">
        <v>1089</v>
      </c>
      <c r="E8" s="23">
        <v>22.456244639203199</v>
      </c>
      <c r="F8" s="15" t="s">
        <v>46</v>
      </c>
      <c r="G8" s="74" t="s">
        <v>27</v>
      </c>
    </row>
    <row r="9" spans="2:7" x14ac:dyDescent="0.2">
      <c r="B9" s="77">
        <v>1324</v>
      </c>
      <c r="C9" s="21" t="s">
        <v>1097</v>
      </c>
      <c r="D9" s="22" t="s">
        <v>1089</v>
      </c>
      <c r="E9" s="23">
        <v>7.3562613848640002</v>
      </c>
      <c r="F9" s="15" t="s">
        <v>46</v>
      </c>
      <c r="G9" s="74" t="s">
        <v>27</v>
      </c>
    </row>
    <row r="10" spans="2:7" x14ac:dyDescent="0.2">
      <c r="B10" s="77" t="s">
        <v>1098</v>
      </c>
      <c r="C10" s="21" t="s">
        <v>1099</v>
      </c>
      <c r="D10" s="22" t="s">
        <v>1089</v>
      </c>
      <c r="E10" s="23">
        <v>6.1815436222439004</v>
      </c>
      <c r="F10" s="15" t="s">
        <v>46</v>
      </c>
      <c r="G10" s="74" t="s">
        <v>27</v>
      </c>
    </row>
    <row r="11" spans="2:7" x14ac:dyDescent="0.2">
      <c r="B11" s="77">
        <v>3129</v>
      </c>
      <c r="C11" s="21" t="s">
        <v>1100</v>
      </c>
      <c r="D11" s="22" t="s">
        <v>1089</v>
      </c>
      <c r="E11" s="23">
        <v>6.0641442114833373</v>
      </c>
      <c r="F11" s="15" t="s">
        <v>46</v>
      </c>
      <c r="G11" s="74" t="s">
        <v>12</v>
      </c>
    </row>
    <row r="12" spans="2:7" x14ac:dyDescent="0.2">
      <c r="B12" s="77">
        <v>3070</v>
      </c>
      <c r="C12" s="21" t="s">
        <v>1101</v>
      </c>
      <c r="D12" s="22" t="s">
        <v>1089</v>
      </c>
      <c r="E12" s="23">
        <v>6.0286293335408399</v>
      </c>
      <c r="F12" s="15" t="s">
        <v>46</v>
      </c>
      <c r="G12" s="74" t="s">
        <v>27</v>
      </c>
    </row>
    <row r="13" spans="2:7" x14ac:dyDescent="0.2">
      <c r="B13" s="77">
        <v>964</v>
      </c>
      <c r="C13" s="21" t="s">
        <v>1102</v>
      </c>
      <c r="D13" s="22" t="s">
        <v>1089</v>
      </c>
      <c r="E13" s="23">
        <v>0.1</v>
      </c>
      <c r="F13" s="15" t="s">
        <v>46</v>
      </c>
      <c r="G13" s="74" t="s">
        <v>27</v>
      </c>
    </row>
    <row r="14" spans="2:7" x14ac:dyDescent="0.2">
      <c r="B14" s="77">
        <v>984</v>
      </c>
      <c r="C14" s="21" t="s">
        <v>1103</v>
      </c>
      <c r="D14" s="22" t="s">
        <v>1089</v>
      </c>
      <c r="E14" s="23">
        <v>0.1</v>
      </c>
      <c r="F14" s="15" t="s">
        <v>46</v>
      </c>
      <c r="G14" s="74" t="s">
        <v>27</v>
      </c>
    </row>
    <row r="15" spans="2:7" x14ac:dyDescent="0.2">
      <c r="B15" s="77">
        <v>1468</v>
      </c>
      <c r="C15" s="21" t="s">
        <v>1104</v>
      </c>
      <c r="D15" s="22" t="s">
        <v>1089</v>
      </c>
      <c r="E15" s="23">
        <v>0.1</v>
      </c>
      <c r="F15" s="15" t="s">
        <v>46</v>
      </c>
      <c r="G15" s="74" t="s">
        <v>27</v>
      </c>
    </row>
    <row r="16" spans="2:7" x14ac:dyDescent="0.2">
      <c r="B16" s="77">
        <v>2318</v>
      </c>
      <c r="C16" s="21" t="s">
        <v>1105</v>
      </c>
      <c r="D16" s="22" t="s">
        <v>1089</v>
      </c>
      <c r="E16" s="23">
        <v>0.1</v>
      </c>
      <c r="F16" s="15" t="s">
        <v>42</v>
      </c>
      <c r="G16" s="74" t="s">
        <v>27</v>
      </c>
    </row>
    <row r="17" spans="2:7" x14ac:dyDescent="0.2">
      <c r="B17" s="77">
        <v>2320</v>
      </c>
      <c r="C17" s="21" t="s">
        <v>1106</v>
      </c>
      <c r="D17" s="22" t="s">
        <v>1089</v>
      </c>
      <c r="E17" s="23">
        <v>0.1</v>
      </c>
      <c r="F17" s="15" t="s">
        <v>42</v>
      </c>
      <c r="G17" s="74" t="s">
        <v>27</v>
      </c>
    </row>
    <row r="18" spans="2:7" x14ac:dyDescent="0.2">
      <c r="B18" s="77">
        <v>2321</v>
      </c>
      <c r="C18" s="21" t="s">
        <v>1107</v>
      </c>
      <c r="D18" s="22" t="s">
        <v>1089</v>
      </c>
      <c r="E18" s="23">
        <v>0.1</v>
      </c>
      <c r="F18" s="15" t="s">
        <v>42</v>
      </c>
      <c r="G18" s="74" t="s">
        <v>27</v>
      </c>
    </row>
    <row r="19" spans="2:7" x14ac:dyDescent="0.2">
      <c r="B19" s="77">
        <v>2322</v>
      </c>
      <c r="C19" s="21" t="s">
        <v>1108</v>
      </c>
      <c r="D19" s="22" t="s">
        <v>1089</v>
      </c>
      <c r="E19" s="23">
        <v>0.1</v>
      </c>
      <c r="F19" s="15" t="s">
        <v>42</v>
      </c>
      <c r="G19" s="74" t="s">
        <v>27</v>
      </c>
    </row>
    <row r="20" spans="2:7" x14ac:dyDescent="0.2">
      <c r="B20" s="77">
        <v>2323</v>
      </c>
      <c r="C20" s="21" t="s">
        <v>1109</v>
      </c>
      <c r="D20" s="22" t="s">
        <v>1089</v>
      </c>
      <c r="E20" s="23">
        <v>0.1</v>
      </c>
      <c r="F20" s="15" t="s">
        <v>42</v>
      </c>
      <c r="G20" s="74" t="s">
        <v>27</v>
      </c>
    </row>
    <row r="21" spans="2:7" x14ac:dyDescent="0.2">
      <c r="B21" s="77">
        <v>3067</v>
      </c>
      <c r="C21" s="21" t="s">
        <v>1110</v>
      </c>
      <c r="D21" s="22" t="s">
        <v>1089</v>
      </c>
      <c r="E21" s="23">
        <v>0.1</v>
      </c>
      <c r="F21" s="15" t="s">
        <v>42</v>
      </c>
      <c r="G21" s="74" t="s">
        <v>27</v>
      </c>
    </row>
    <row r="22" spans="2:7" x14ac:dyDescent="0.2">
      <c r="B22" s="77">
        <v>3072</v>
      </c>
      <c r="C22" s="21" t="s">
        <v>1111</v>
      </c>
      <c r="D22" s="22" t="s">
        <v>1089</v>
      </c>
      <c r="E22" s="23">
        <v>0.1</v>
      </c>
      <c r="F22" s="15" t="s">
        <v>46</v>
      </c>
      <c r="G22" s="74" t="s">
        <v>27</v>
      </c>
    </row>
    <row r="23" spans="2:7" x14ac:dyDescent="0.2">
      <c r="B23" s="77">
        <v>3117</v>
      </c>
      <c r="C23" s="21" t="s">
        <v>1112</v>
      </c>
      <c r="D23" s="22" t="s">
        <v>1089</v>
      </c>
      <c r="E23" s="23">
        <v>0.1</v>
      </c>
      <c r="F23" s="15" t="s">
        <v>42</v>
      </c>
      <c r="G23" s="74" t="s">
        <v>27</v>
      </c>
    </row>
    <row r="24" spans="2:7" x14ac:dyDescent="0.2">
      <c r="B24" s="77">
        <v>3120</v>
      </c>
      <c r="C24" s="21" t="s">
        <v>1113</v>
      </c>
      <c r="D24" s="22" t="s">
        <v>1089</v>
      </c>
      <c r="E24" s="23">
        <v>0.1</v>
      </c>
      <c r="F24" s="15" t="s">
        <v>42</v>
      </c>
      <c r="G24" s="74" t="s">
        <v>27</v>
      </c>
    </row>
    <row r="25" spans="2:7" x14ac:dyDescent="0.2">
      <c r="B25" s="77">
        <v>3125</v>
      </c>
      <c r="C25" s="21" t="s">
        <v>1114</v>
      </c>
      <c r="D25" s="22" t="s">
        <v>1089</v>
      </c>
      <c r="E25" s="23">
        <v>0.1</v>
      </c>
      <c r="F25" s="15" t="s">
        <v>42</v>
      </c>
      <c r="G25" s="74" t="s">
        <v>27</v>
      </c>
    </row>
    <row r="26" spans="2:7" x14ac:dyDescent="0.2">
      <c r="B26" s="77">
        <v>3126</v>
      </c>
      <c r="C26" s="21" t="s">
        <v>1115</v>
      </c>
      <c r="D26" s="22" t="s">
        <v>1089</v>
      </c>
      <c r="E26" s="23">
        <v>0.1</v>
      </c>
      <c r="F26" s="15" t="s">
        <v>46</v>
      </c>
      <c r="G26" s="74" t="s">
        <v>12</v>
      </c>
    </row>
    <row r="27" spans="2:7" x14ac:dyDescent="0.2">
      <c r="B27" s="77">
        <v>3128</v>
      </c>
      <c r="C27" s="21" t="s">
        <v>1116</v>
      </c>
      <c r="D27" s="22" t="s">
        <v>1089</v>
      </c>
      <c r="E27" s="23">
        <v>0.1</v>
      </c>
      <c r="F27" s="15" t="s">
        <v>42</v>
      </c>
      <c r="G27" s="74" t="s">
        <v>27</v>
      </c>
    </row>
    <row r="28" spans="2:7" x14ac:dyDescent="0.2">
      <c r="B28" s="77">
        <v>3148</v>
      </c>
      <c r="C28" s="21" t="s">
        <v>1117</v>
      </c>
      <c r="D28" s="22" t="s">
        <v>1089</v>
      </c>
      <c r="E28" s="23">
        <v>0.1</v>
      </c>
      <c r="F28" s="15" t="s">
        <v>42</v>
      </c>
      <c r="G28" s="74" t="s">
        <v>27</v>
      </c>
    </row>
    <row r="29" spans="2:7" x14ac:dyDescent="0.2">
      <c r="B29" s="77">
        <v>3165</v>
      </c>
      <c r="C29" s="21" t="s">
        <v>1118</v>
      </c>
      <c r="D29" s="22" t="s">
        <v>1089</v>
      </c>
      <c r="E29" s="23">
        <v>0.1</v>
      </c>
      <c r="F29" s="15" t="s">
        <v>42</v>
      </c>
      <c r="G29" s="74" t="s">
        <v>27</v>
      </c>
    </row>
    <row r="30" spans="2:7" x14ac:dyDescent="0.2">
      <c r="B30" s="77">
        <v>3224</v>
      </c>
      <c r="C30" s="21" t="s">
        <v>1119</v>
      </c>
      <c r="D30" s="22" t="s">
        <v>1089</v>
      </c>
      <c r="E30" s="23">
        <v>0.1</v>
      </c>
      <c r="F30" s="15" t="s">
        <v>46</v>
      </c>
      <c r="G30" s="74" t="s">
        <v>27</v>
      </c>
    </row>
    <row r="31" spans="2:7" x14ac:dyDescent="0.2">
      <c r="B31" s="77">
        <v>3580</v>
      </c>
      <c r="C31" s="21" t="s">
        <v>1120</v>
      </c>
      <c r="D31" s="22" t="s">
        <v>1089</v>
      </c>
      <c r="E31" s="23">
        <v>0.1</v>
      </c>
      <c r="F31" s="15" t="s">
        <v>42</v>
      </c>
      <c r="G31" s="74" t="s">
        <v>27</v>
      </c>
    </row>
    <row r="32" spans="2:7" x14ac:dyDescent="0.2">
      <c r="B32" s="77">
        <v>3581</v>
      </c>
      <c r="C32" s="21" t="s">
        <v>1121</v>
      </c>
      <c r="D32" s="22" t="s">
        <v>1089</v>
      </c>
      <c r="E32" s="23">
        <v>0.1</v>
      </c>
      <c r="F32" s="15" t="s">
        <v>42</v>
      </c>
      <c r="G32" s="74" t="s">
        <v>27</v>
      </c>
    </row>
    <row r="33" spans="2:7" x14ac:dyDescent="0.2">
      <c r="B33" s="77">
        <v>3585</v>
      </c>
      <c r="C33" s="21" t="s">
        <v>1122</v>
      </c>
      <c r="D33" s="22" t="s">
        <v>1089</v>
      </c>
      <c r="E33" s="23">
        <v>0.1</v>
      </c>
      <c r="F33" s="15" t="s">
        <v>42</v>
      </c>
      <c r="G33" s="74" t="s">
        <v>27</v>
      </c>
    </row>
    <row r="34" spans="2:7" x14ac:dyDescent="0.2">
      <c r="B34" s="77">
        <v>3587</v>
      </c>
      <c r="C34" s="21" t="s">
        <v>1123</v>
      </c>
      <c r="D34" s="22" t="s">
        <v>1089</v>
      </c>
      <c r="E34" s="23">
        <v>0.1</v>
      </c>
      <c r="F34" s="15" t="s">
        <v>42</v>
      </c>
      <c r="G34" s="74" t="s">
        <v>27</v>
      </c>
    </row>
    <row r="35" spans="2:7" x14ac:dyDescent="0.2">
      <c r="B35" s="77">
        <v>3588</v>
      </c>
      <c r="C35" s="21" t="s">
        <v>1124</v>
      </c>
      <c r="D35" s="22" t="s">
        <v>1089</v>
      </c>
      <c r="E35" s="23">
        <v>0.1</v>
      </c>
      <c r="F35" s="15" t="s">
        <v>42</v>
      </c>
      <c r="G35" s="74" t="s">
        <v>27</v>
      </c>
    </row>
    <row r="36" spans="2:7" x14ac:dyDescent="0.2">
      <c r="B36" s="77">
        <v>3589</v>
      </c>
      <c r="C36" s="21" t="s">
        <v>1125</v>
      </c>
      <c r="D36" s="22" t="s">
        <v>1089</v>
      </c>
      <c r="E36" s="23">
        <v>0.1</v>
      </c>
      <c r="F36" s="15" t="s">
        <v>42</v>
      </c>
      <c r="G36" s="74" t="s">
        <v>27</v>
      </c>
    </row>
    <row r="37" spans="2:7" x14ac:dyDescent="0.2">
      <c r="B37" s="77">
        <v>3793</v>
      </c>
      <c r="C37" s="21" t="s">
        <v>1126</v>
      </c>
      <c r="D37" s="22" t="s">
        <v>1089</v>
      </c>
      <c r="E37" s="23">
        <v>0.1</v>
      </c>
      <c r="F37" s="15" t="s">
        <v>46</v>
      </c>
      <c r="G37" s="74" t="s">
        <v>27</v>
      </c>
    </row>
    <row r="38" spans="2:7" x14ac:dyDescent="0.2">
      <c r="B38" s="77">
        <v>3799</v>
      </c>
      <c r="C38" s="21" t="s">
        <v>1127</v>
      </c>
      <c r="D38" s="22" t="s">
        <v>1089</v>
      </c>
      <c r="E38" s="23">
        <v>0.1</v>
      </c>
      <c r="F38" s="15" t="s">
        <v>42</v>
      </c>
      <c r="G38" s="74" t="s">
        <v>27</v>
      </c>
    </row>
    <row r="39" spans="2:7" x14ac:dyDescent="0.2">
      <c r="B39" s="77">
        <v>3951</v>
      </c>
      <c r="C39" s="21" t="s">
        <v>1128</v>
      </c>
      <c r="D39" s="22" t="s">
        <v>1089</v>
      </c>
      <c r="E39" s="23">
        <v>0.1</v>
      </c>
      <c r="F39" s="15" t="s">
        <v>42</v>
      </c>
      <c r="G39" s="74" t="s">
        <v>27</v>
      </c>
    </row>
    <row r="40" spans="2:7" x14ac:dyDescent="0.2">
      <c r="B40" s="77">
        <v>3952</v>
      </c>
      <c r="C40" s="21" t="s">
        <v>1129</v>
      </c>
      <c r="D40" s="22" t="s">
        <v>1089</v>
      </c>
      <c r="E40" s="23">
        <v>0.1</v>
      </c>
      <c r="F40" s="15" t="s">
        <v>42</v>
      </c>
      <c r="G40" s="74" t="s">
        <v>27</v>
      </c>
    </row>
    <row r="41" spans="2:7" x14ac:dyDescent="0.2">
      <c r="B41" s="77">
        <v>3985</v>
      </c>
      <c r="C41" s="21" t="s">
        <v>1130</v>
      </c>
      <c r="D41" s="22" t="s">
        <v>1089</v>
      </c>
      <c r="E41" s="23">
        <v>0.1</v>
      </c>
      <c r="F41" s="15" t="s">
        <v>42</v>
      </c>
      <c r="G41" s="74" t="s">
        <v>27</v>
      </c>
    </row>
    <row r="42" spans="2:7" x14ac:dyDescent="0.2">
      <c r="B42" s="77">
        <v>4023</v>
      </c>
      <c r="C42" s="21" t="s">
        <v>1131</v>
      </c>
      <c r="D42" s="22" t="s">
        <v>1089</v>
      </c>
      <c r="E42" s="23">
        <v>0.1</v>
      </c>
      <c r="F42" s="15" t="s">
        <v>42</v>
      </c>
      <c r="G42" s="74" t="s">
        <v>27</v>
      </c>
    </row>
    <row r="43" spans="2:7" x14ac:dyDescent="0.2">
      <c r="B43" s="77">
        <v>4027</v>
      </c>
      <c r="C43" s="21" t="s">
        <v>1132</v>
      </c>
      <c r="D43" s="22" t="s">
        <v>1089</v>
      </c>
      <c r="E43" s="23">
        <v>0.1</v>
      </c>
      <c r="F43" s="15" t="s">
        <v>42</v>
      </c>
      <c r="G43" s="74" t="s">
        <v>27</v>
      </c>
    </row>
    <row r="44" spans="2:7" x14ac:dyDescent="0.2">
      <c r="B44" s="77">
        <v>4029</v>
      </c>
      <c r="C44" s="21" t="s">
        <v>1133</v>
      </c>
      <c r="D44" s="22" t="s">
        <v>1089</v>
      </c>
      <c r="E44" s="23">
        <v>0.1</v>
      </c>
      <c r="F44" s="15" t="s">
        <v>42</v>
      </c>
      <c r="G44" s="74" t="s">
        <v>27</v>
      </c>
    </row>
    <row r="45" spans="2:7" x14ac:dyDescent="0.2">
      <c r="B45" s="77">
        <v>4030</v>
      </c>
      <c r="C45" s="21" t="s">
        <v>1134</v>
      </c>
      <c r="D45" s="22" t="s">
        <v>1089</v>
      </c>
      <c r="E45" s="23">
        <v>0.1</v>
      </c>
      <c r="F45" s="15" t="s">
        <v>42</v>
      </c>
      <c r="G45" s="74" t="s">
        <v>27</v>
      </c>
    </row>
    <row r="46" spans="2:7" x14ac:dyDescent="0.2">
      <c r="B46" s="77">
        <v>4031</v>
      </c>
      <c r="C46" s="21" t="s">
        <v>1135</v>
      </c>
      <c r="D46" s="22" t="s">
        <v>1089</v>
      </c>
      <c r="E46" s="23">
        <v>0.1</v>
      </c>
      <c r="F46" s="15" t="s">
        <v>42</v>
      </c>
      <c r="G46" s="74" t="s">
        <v>27</v>
      </c>
    </row>
    <row r="47" spans="2:7" x14ac:dyDescent="0.2">
      <c r="B47" s="77">
        <v>4032</v>
      </c>
      <c r="C47" s="21" t="s">
        <v>1136</v>
      </c>
      <c r="D47" s="22" t="s">
        <v>1089</v>
      </c>
      <c r="E47" s="23">
        <v>0.1</v>
      </c>
      <c r="F47" s="15" t="s">
        <v>42</v>
      </c>
      <c r="G47" s="74" t="s">
        <v>27</v>
      </c>
    </row>
    <row r="48" spans="2:7" x14ac:dyDescent="0.2">
      <c r="B48" s="78" t="s">
        <v>0</v>
      </c>
      <c r="C48" s="27"/>
      <c r="D48" s="25"/>
      <c r="E48" s="26">
        <f>SUM(E3:E47)</f>
        <v>282.27250423323454</v>
      </c>
      <c r="F48" s="25"/>
      <c r="G48" s="25"/>
    </row>
    <row r="49" spans="2:8" ht="15" x14ac:dyDescent="0.25">
      <c r="B49" s="3"/>
      <c r="C49" s="28"/>
      <c r="D49"/>
      <c r="E49" s="29"/>
    </row>
    <row r="50" spans="2:8" ht="15" x14ac:dyDescent="0.25">
      <c r="B50" s="3"/>
      <c r="C50" s="28"/>
      <c r="D50"/>
      <c r="E50"/>
    </row>
    <row r="51" spans="2:8" ht="15" x14ac:dyDescent="0.25">
      <c r="B51" s="3"/>
      <c r="C51" s="28"/>
      <c r="D51" s="75" t="s">
        <v>1211</v>
      </c>
      <c r="E51" s="75" t="s">
        <v>1210</v>
      </c>
      <c r="F51"/>
      <c r="G51"/>
      <c r="H51"/>
    </row>
    <row r="52" spans="2:8" ht="15" x14ac:dyDescent="0.25">
      <c r="B52" s="3"/>
      <c r="C52" s="28"/>
      <c r="D52" s="75" t="s">
        <v>1209</v>
      </c>
      <c r="E52" t="s">
        <v>42</v>
      </c>
      <c r="F52" t="s">
        <v>46</v>
      </c>
      <c r="G52" t="s">
        <v>0</v>
      </c>
      <c r="H52"/>
    </row>
    <row r="53" spans="2:8" ht="15" x14ac:dyDescent="0.25">
      <c r="B53" s="3"/>
      <c r="C53" s="28"/>
      <c r="D53" s="1" t="s">
        <v>12</v>
      </c>
      <c r="E53" s="2"/>
      <c r="F53" s="2">
        <v>6.1641442114833369</v>
      </c>
      <c r="G53" s="2">
        <v>6.1641442114833369</v>
      </c>
      <c r="H53"/>
    </row>
    <row r="54" spans="2:8" ht="15" x14ac:dyDescent="0.25">
      <c r="B54" s="3"/>
      <c r="C54" s="28"/>
      <c r="D54" s="1" t="s">
        <v>27</v>
      </c>
      <c r="E54" s="2">
        <v>2.8000000000000012</v>
      </c>
      <c r="F54" s="2">
        <v>273.30836002175056</v>
      </c>
      <c r="G54" s="2">
        <v>276.10836002175057</v>
      </c>
      <c r="H54"/>
    </row>
    <row r="55" spans="2:8" ht="15" x14ac:dyDescent="0.25">
      <c r="B55" s="3"/>
      <c r="C55" s="28"/>
      <c r="D55" s="1" t="s">
        <v>0</v>
      </c>
      <c r="E55" s="2">
        <v>2.8000000000000012</v>
      </c>
      <c r="F55" s="2">
        <v>279.47250423323391</v>
      </c>
      <c r="G55" s="2">
        <v>282.27250423323392</v>
      </c>
      <c r="H55"/>
    </row>
    <row r="56" spans="2:8" ht="15" x14ac:dyDescent="0.25">
      <c r="B56" s="3"/>
      <c r="C56" s="28"/>
      <c r="D56"/>
      <c r="E56"/>
      <c r="F56"/>
      <c r="G56"/>
      <c r="H56"/>
    </row>
    <row r="57" spans="2:8" ht="15" x14ac:dyDescent="0.25">
      <c r="B57" s="3"/>
      <c r="C57" s="28"/>
      <c r="D57"/>
      <c r="E57"/>
      <c r="F57"/>
    </row>
    <row r="58" spans="2:8" ht="15" x14ac:dyDescent="0.25">
      <c r="B58" s="3"/>
      <c r="C58" s="28"/>
      <c r="D58" s="75" t="s">
        <v>1212</v>
      </c>
      <c r="E58" s="75" t="s">
        <v>1210</v>
      </c>
      <c r="F58"/>
      <c r="G58"/>
    </row>
    <row r="59" spans="2:8" ht="15" x14ac:dyDescent="0.25">
      <c r="B59" s="3"/>
      <c r="C59" s="28"/>
      <c r="D59" s="75" t="s">
        <v>1209</v>
      </c>
      <c r="E59" t="s">
        <v>42</v>
      </c>
      <c r="F59" t="s">
        <v>46</v>
      </c>
      <c r="G59" t="s">
        <v>0</v>
      </c>
    </row>
    <row r="60" spans="2:8" ht="15" x14ac:dyDescent="0.25">
      <c r="B60" s="3"/>
      <c r="C60" s="28"/>
      <c r="D60" s="1" t="s">
        <v>12</v>
      </c>
      <c r="E60" s="76"/>
      <c r="F60" s="76">
        <v>2</v>
      </c>
      <c r="G60" s="76">
        <v>2</v>
      </c>
    </row>
    <row r="61" spans="2:8" ht="15" x14ac:dyDescent="0.25">
      <c r="B61" s="3"/>
      <c r="C61" s="28"/>
      <c r="D61" s="1" t="s">
        <v>27</v>
      </c>
      <c r="E61" s="76">
        <v>28</v>
      </c>
      <c r="F61" s="76">
        <v>15</v>
      </c>
      <c r="G61" s="76">
        <v>43</v>
      </c>
    </row>
    <row r="62" spans="2:8" ht="15" x14ac:dyDescent="0.25">
      <c r="B62" s="3"/>
      <c r="C62" s="28"/>
      <c r="D62" s="1" t="s">
        <v>0</v>
      </c>
      <c r="E62" s="76">
        <v>28</v>
      </c>
      <c r="F62" s="76">
        <v>17</v>
      </c>
      <c r="G62" s="76">
        <v>45</v>
      </c>
    </row>
    <row r="63" spans="2:8" ht="15" x14ac:dyDescent="0.25">
      <c r="B63" s="3"/>
      <c r="C63" s="28"/>
      <c r="D63"/>
      <c r="E63"/>
      <c r="F63"/>
    </row>
    <row r="64" spans="2:8" ht="15" x14ac:dyDescent="0.25">
      <c r="B64" s="3"/>
      <c r="C64" s="28"/>
      <c r="D64"/>
      <c r="E64"/>
      <c r="F64"/>
    </row>
    <row r="65" spans="4:6" ht="15" x14ac:dyDescent="0.25">
      <c r="D65"/>
      <c r="E65"/>
      <c r="F65"/>
    </row>
    <row r="66" spans="4:6" ht="15" x14ac:dyDescent="0.25">
      <c r="D66"/>
      <c r="E66"/>
      <c r="F66"/>
    </row>
    <row r="67" spans="4:6" ht="15" x14ac:dyDescent="0.25">
      <c r="D67"/>
      <c r="E67"/>
      <c r="F67"/>
    </row>
    <row r="68" spans="4:6" ht="15" x14ac:dyDescent="0.25">
      <c r="D68"/>
      <c r="E68"/>
      <c r="F68"/>
    </row>
  </sheetData>
  <sheetProtection algorithmName="SHA-512" hashValue="0FWK/1HVI5QCzbbmWEoUAElVcqfVKYyixabFRylFxhliAsLbxmJS4/Wpns1sLZyo/c3/CiFdWn01sX4BitfNbw==" saltValue="hTQjnf3URqt98ZtE7EN7YA==" spinCount="100000" sheet="1" objects="1" scenarios="1" sort="0" autoFilter="0"/>
  <autoFilter ref="B2:G4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G141"/>
  <sheetViews>
    <sheetView showGridLines="0" zoomScale="85" zoomScaleNormal="85" workbookViewId="0">
      <selection activeCell="C36" sqref="C36"/>
    </sheetView>
  </sheetViews>
  <sheetFormatPr baseColWidth="10" defaultColWidth="11.42578125" defaultRowHeight="11.25" x14ac:dyDescent="0.2"/>
  <cols>
    <col min="1" max="1" width="11.42578125" style="4"/>
    <col min="2" max="2" width="13.7109375" style="4" bestFit="1" customWidth="1"/>
    <col min="3" max="3" width="119.5703125" style="4" customWidth="1"/>
    <col min="4" max="4" width="26.85546875" style="4" customWidth="1"/>
    <col min="5" max="5" width="21.85546875" style="4" bestFit="1" customWidth="1"/>
    <col min="6" max="6" width="13" style="4" bestFit="1" customWidth="1"/>
    <col min="7" max="7" width="12.140625" style="4" customWidth="1"/>
    <col min="8" max="16384" width="11.42578125" style="4"/>
  </cols>
  <sheetData>
    <row r="2" spans="2:7" x14ac:dyDescent="0.2">
      <c r="B2" s="11" t="s">
        <v>18</v>
      </c>
      <c r="C2" s="12" t="s">
        <v>744</v>
      </c>
      <c r="D2" s="11" t="s">
        <v>745</v>
      </c>
      <c r="E2" s="11" t="s">
        <v>746</v>
      </c>
      <c r="F2" s="11" t="s">
        <v>1204</v>
      </c>
      <c r="G2" s="11" t="s">
        <v>1208</v>
      </c>
    </row>
    <row r="3" spans="2:7" hidden="1" x14ac:dyDescent="0.2">
      <c r="B3" s="20">
        <v>1484</v>
      </c>
      <c r="C3" s="21" t="s">
        <v>1137</v>
      </c>
      <c r="D3" s="22" t="s">
        <v>1138</v>
      </c>
      <c r="E3" s="23">
        <v>1650</v>
      </c>
      <c r="F3" s="15" t="s">
        <v>46</v>
      </c>
      <c r="G3" s="74" t="s">
        <v>12</v>
      </c>
    </row>
    <row r="4" spans="2:7" hidden="1" x14ac:dyDescent="0.2">
      <c r="B4" s="20">
        <v>1483</v>
      </c>
      <c r="C4" s="21" t="s">
        <v>969</v>
      </c>
      <c r="D4" s="22" t="s">
        <v>970</v>
      </c>
      <c r="E4" s="23">
        <v>838.83448780144511</v>
      </c>
      <c r="F4" s="15" t="s">
        <v>46</v>
      </c>
      <c r="G4" s="74" t="s">
        <v>12</v>
      </c>
    </row>
    <row r="5" spans="2:7" hidden="1" x14ac:dyDescent="0.2">
      <c r="B5" s="20">
        <v>1438</v>
      </c>
      <c r="C5" s="21" t="s">
        <v>971</v>
      </c>
      <c r="D5" s="22" t="s">
        <v>970</v>
      </c>
      <c r="E5" s="23">
        <v>350.33889926064631</v>
      </c>
      <c r="F5" s="15" t="s">
        <v>42</v>
      </c>
      <c r="G5" s="74" t="s">
        <v>12</v>
      </c>
    </row>
    <row r="6" spans="2:7" hidden="1" x14ac:dyDescent="0.2">
      <c r="B6" s="20">
        <v>2437</v>
      </c>
      <c r="C6" s="21" t="s">
        <v>972</v>
      </c>
      <c r="D6" s="22" t="s">
        <v>970</v>
      </c>
      <c r="E6" s="23">
        <v>344.52883425782164</v>
      </c>
      <c r="F6" s="15" t="s">
        <v>46</v>
      </c>
      <c r="G6" s="74" t="s">
        <v>12</v>
      </c>
    </row>
    <row r="7" spans="2:7" hidden="1" x14ac:dyDescent="0.2">
      <c r="B7" s="20" t="s">
        <v>973</v>
      </c>
      <c r="C7" s="21" t="s">
        <v>974</v>
      </c>
      <c r="D7" s="22" t="s">
        <v>970</v>
      </c>
      <c r="E7" s="23">
        <v>329.23732957655159</v>
      </c>
      <c r="F7" s="15" t="s">
        <v>42</v>
      </c>
      <c r="G7" s="74" t="s">
        <v>12</v>
      </c>
    </row>
    <row r="8" spans="2:7" hidden="1" x14ac:dyDescent="0.2">
      <c r="B8" s="20">
        <v>3812</v>
      </c>
      <c r="C8" s="21" t="s">
        <v>975</v>
      </c>
      <c r="D8" s="22" t="s">
        <v>976</v>
      </c>
      <c r="E8" s="23">
        <v>297.44614055086379</v>
      </c>
      <c r="F8" s="15" t="s">
        <v>42</v>
      </c>
      <c r="G8" s="74" t="s">
        <v>12</v>
      </c>
    </row>
    <row r="9" spans="2:7" hidden="1" x14ac:dyDescent="0.2">
      <c r="B9" s="20">
        <v>2397</v>
      </c>
      <c r="C9" s="21" t="s">
        <v>977</v>
      </c>
      <c r="D9" s="22" t="s">
        <v>976</v>
      </c>
      <c r="E9" s="23">
        <v>226.67218972450141</v>
      </c>
      <c r="F9" s="15" t="s">
        <v>42</v>
      </c>
      <c r="G9" s="74" t="s">
        <v>12</v>
      </c>
    </row>
    <row r="10" spans="2:7" hidden="1" x14ac:dyDescent="0.2">
      <c r="B10" s="20">
        <v>1441</v>
      </c>
      <c r="C10" s="21" t="s">
        <v>1144</v>
      </c>
      <c r="D10" s="22" t="s">
        <v>1138</v>
      </c>
      <c r="E10" s="23">
        <v>163.30885626695326</v>
      </c>
      <c r="F10" s="15" t="s">
        <v>46</v>
      </c>
      <c r="G10" s="74" t="s">
        <v>12</v>
      </c>
    </row>
    <row r="11" spans="2:7" hidden="1" x14ac:dyDescent="0.2">
      <c r="B11" s="20">
        <v>3821</v>
      </c>
      <c r="C11" s="21" t="s">
        <v>978</v>
      </c>
      <c r="D11" s="22" t="s">
        <v>976</v>
      </c>
      <c r="E11" s="23">
        <v>157.12202589520936</v>
      </c>
      <c r="F11" s="15" t="s">
        <v>42</v>
      </c>
      <c r="G11" s="74" t="s">
        <v>12</v>
      </c>
    </row>
    <row r="12" spans="2:7" hidden="1" x14ac:dyDescent="0.2">
      <c r="B12" s="20">
        <v>3820</v>
      </c>
      <c r="C12" s="21" t="s">
        <v>979</v>
      </c>
      <c r="D12" s="22" t="s">
        <v>976</v>
      </c>
      <c r="E12" s="23">
        <v>153.10779629575416</v>
      </c>
      <c r="F12" s="15" t="s">
        <v>42</v>
      </c>
      <c r="G12" s="74" t="s">
        <v>12</v>
      </c>
    </row>
    <row r="13" spans="2:7" hidden="1" x14ac:dyDescent="0.2">
      <c r="B13" s="20">
        <v>1891</v>
      </c>
      <c r="C13" s="21" t="s">
        <v>1146</v>
      </c>
      <c r="D13" s="22" t="s">
        <v>1138</v>
      </c>
      <c r="E13" s="23">
        <v>148.17710735693399</v>
      </c>
      <c r="F13" s="15" t="s">
        <v>46</v>
      </c>
      <c r="G13" s="74" t="s">
        <v>12</v>
      </c>
    </row>
    <row r="14" spans="2:7" hidden="1" x14ac:dyDescent="0.2">
      <c r="B14" s="20">
        <v>3819</v>
      </c>
      <c r="C14" s="21" t="s">
        <v>980</v>
      </c>
      <c r="D14" s="22" t="s">
        <v>976</v>
      </c>
      <c r="E14" s="23">
        <v>147.67931360861684</v>
      </c>
      <c r="F14" s="15" t="s">
        <v>42</v>
      </c>
      <c r="G14" s="74" t="s">
        <v>12</v>
      </c>
    </row>
    <row r="15" spans="2:7" hidden="1" x14ac:dyDescent="0.2">
      <c r="B15" s="20">
        <v>3110</v>
      </c>
      <c r="C15" s="21" t="s">
        <v>981</v>
      </c>
      <c r="D15" s="22" t="s">
        <v>976</v>
      </c>
      <c r="E15" s="23">
        <v>125.38374759266395</v>
      </c>
      <c r="F15" s="15" t="s">
        <v>42</v>
      </c>
      <c r="G15" s="74" t="s">
        <v>12</v>
      </c>
    </row>
    <row r="16" spans="2:7" hidden="1" x14ac:dyDescent="0.2">
      <c r="B16" s="20">
        <v>3816</v>
      </c>
      <c r="C16" s="21" t="s">
        <v>982</v>
      </c>
      <c r="D16" s="22" t="s">
        <v>976</v>
      </c>
      <c r="E16" s="23">
        <v>121.18252934979985</v>
      </c>
      <c r="F16" s="15" t="s">
        <v>42</v>
      </c>
      <c r="G16" s="74" t="s">
        <v>12</v>
      </c>
    </row>
    <row r="17" spans="2:7" hidden="1" x14ac:dyDescent="0.2">
      <c r="B17" s="20">
        <v>3103</v>
      </c>
      <c r="C17" s="21" t="s">
        <v>983</v>
      </c>
      <c r="D17" s="22" t="s">
        <v>976</v>
      </c>
      <c r="E17" s="23">
        <v>107.28288221965263</v>
      </c>
      <c r="F17" s="15" t="s">
        <v>42</v>
      </c>
      <c r="G17" s="74" t="s">
        <v>12</v>
      </c>
    </row>
    <row r="18" spans="2:7" hidden="1" x14ac:dyDescent="0.2">
      <c r="B18" s="20">
        <v>3818</v>
      </c>
      <c r="C18" s="21" t="s">
        <v>984</v>
      </c>
      <c r="D18" s="22" t="s">
        <v>976</v>
      </c>
      <c r="E18" s="23">
        <v>105.81877463077247</v>
      </c>
      <c r="F18" s="15" t="s">
        <v>42</v>
      </c>
      <c r="G18" s="74" t="s">
        <v>12</v>
      </c>
    </row>
    <row r="19" spans="2:7" hidden="1" x14ac:dyDescent="0.2">
      <c r="B19" s="20">
        <v>2395</v>
      </c>
      <c r="C19" s="21" t="s">
        <v>985</v>
      </c>
      <c r="D19" s="22" t="s">
        <v>986</v>
      </c>
      <c r="E19" s="23">
        <v>102.08198365847937</v>
      </c>
      <c r="F19" s="15" t="s">
        <v>42</v>
      </c>
      <c r="G19" s="74" t="s">
        <v>12</v>
      </c>
    </row>
    <row r="20" spans="2:7" hidden="1" x14ac:dyDescent="0.2">
      <c r="B20" s="20">
        <v>2400</v>
      </c>
      <c r="C20" s="21" t="s">
        <v>987</v>
      </c>
      <c r="D20" s="22" t="s">
        <v>758</v>
      </c>
      <c r="E20" s="23">
        <v>100</v>
      </c>
      <c r="F20" s="15" t="s">
        <v>46</v>
      </c>
      <c r="G20" s="74" t="s">
        <v>12</v>
      </c>
    </row>
    <row r="21" spans="2:7" hidden="1" x14ac:dyDescent="0.2">
      <c r="B21" s="20" t="s">
        <v>988</v>
      </c>
      <c r="C21" s="21" t="s">
        <v>989</v>
      </c>
      <c r="D21" s="22" t="s">
        <v>976</v>
      </c>
      <c r="E21" s="23">
        <v>99.134403567544751</v>
      </c>
      <c r="F21" s="15" t="s">
        <v>42</v>
      </c>
      <c r="G21" s="74" t="s">
        <v>12</v>
      </c>
    </row>
    <row r="22" spans="2:7" hidden="1" x14ac:dyDescent="0.2">
      <c r="B22" s="20">
        <v>3113</v>
      </c>
      <c r="C22" s="21" t="s">
        <v>990</v>
      </c>
      <c r="D22" s="22" t="s">
        <v>976</v>
      </c>
      <c r="E22" s="23">
        <v>75.899793287413587</v>
      </c>
      <c r="F22" s="15" t="s">
        <v>42</v>
      </c>
      <c r="G22" s="74" t="s">
        <v>12</v>
      </c>
    </row>
    <row r="23" spans="2:7" hidden="1" x14ac:dyDescent="0.2">
      <c r="B23" s="20">
        <v>3823</v>
      </c>
      <c r="C23" s="21" t="s">
        <v>991</v>
      </c>
      <c r="D23" s="22" t="s">
        <v>976</v>
      </c>
      <c r="E23" s="23">
        <v>72.829618603444501</v>
      </c>
      <c r="F23" s="15" t="s">
        <v>42</v>
      </c>
      <c r="G23" s="74" t="s">
        <v>12</v>
      </c>
    </row>
    <row r="24" spans="2:7" hidden="1" x14ac:dyDescent="0.2">
      <c r="B24" s="20">
        <v>3814</v>
      </c>
      <c r="C24" s="21" t="s">
        <v>992</v>
      </c>
      <c r="D24" s="22" t="s">
        <v>976</v>
      </c>
      <c r="E24" s="23">
        <v>60.16401335844521</v>
      </c>
      <c r="F24" s="15" t="s">
        <v>42</v>
      </c>
      <c r="G24" s="74" t="s">
        <v>12</v>
      </c>
    </row>
    <row r="25" spans="2:7" hidden="1" x14ac:dyDescent="0.2">
      <c r="B25" s="20">
        <v>3824</v>
      </c>
      <c r="C25" s="21" t="s">
        <v>993</v>
      </c>
      <c r="D25" s="22" t="s">
        <v>976</v>
      </c>
      <c r="E25" s="23">
        <v>60.05999999999991</v>
      </c>
      <c r="F25" s="15" t="s">
        <v>42</v>
      </c>
      <c r="G25" s="74" t="s">
        <v>12</v>
      </c>
    </row>
    <row r="26" spans="2:7" hidden="1" x14ac:dyDescent="0.2">
      <c r="B26" s="20">
        <v>1437</v>
      </c>
      <c r="C26" s="21" t="s">
        <v>994</v>
      </c>
      <c r="D26" s="22" t="s">
        <v>758</v>
      </c>
      <c r="E26" s="23">
        <v>58.691288567386671</v>
      </c>
      <c r="F26" s="15" t="s">
        <v>46</v>
      </c>
      <c r="G26" s="74" t="s">
        <v>12</v>
      </c>
    </row>
    <row r="27" spans="2:7" hidden="1" x14ac:dyDescent="0.2">
      <c r="B27" s="20">
        <v>3815</v>
      </c>
      <c r="C27" s="21" t="s">
        <v>996</v>
      </c>
      <c r="D27" s="22" t="s">
        <v>976</v>
      </c>
      <c r="E27" s="23">
        <v>54.961343192972826</v>
      </c>
      <c r="F27" s="15" t="s">
        <v>42</v>
      </c>
      <c r="G27" s="74" t="s">
        <v>12</v>
      </c>
    </row>
    <row r="28" spans="2:7" hidden="1" x14ac:dyDescent="0.2">
      <c r="B28" s="20">
        <v>3056</v>
      </c>
      <c r="C28" s="21" t="s">
        <v>997</v>
      </c>
      <c r="D28" s="22" t="s">
        <v>976</v>
      </c>
      <c r="E28" s="23">
        <v>52.990220679015891</v>
      </c>
      <c r="F28" s="15" t="s">
        <v>42</v>
      </c>
      <c r="G28" s="74" t="s">
        <v>12</v>
      </c>
    </row>
    <row r="29" spans="2:7" hidden="1" x14ac:dyDescent="0.2">
      <c r="B29" s="20">
        <v>3822</v>
      </c>
      <c r="C29" s="21" t="s">
        <v>998</v>
      </c>
      <c r="D29" s="22" t="s">
        <v>976</v>
      </c>
      <c r="E29" s="23">
        <v>49.092553642379514</v>
      </c>
      <c r="F29" s="15" t="s">
        <v>42</v>
      </c>
      <c r="G29" s="74" t="s">
        <v>12</v>
      </c>
    </row>
    <row r="30" spans="2:7" hidden="1" x14ac:dyDescent="0.2">
      <c r="B30" s="20" t="s">
        <v>1148</v>
      </c>
      <c r="C30" s="21" t="s">
        <v>1149</v>
      </c>
      <c r="D30" s="22" t="s">
        <v>758</v>
      </c>
      <c r="E30" s="23">
        <v>47.032183311791954</v>
      </c>
      <c r="F30" s="15" t="s">
        <v>46</v>
      </c>
      <c r="G30" s="74" t="s">
        <v>12</v>
      </c>
    </row>
    <row r="31" spans="2:7" x14ac:dyDescent="0.2">
      <c r="B31" s="20">
        <v>2394</v>
      </c>
      <c r="C31" s="21" t="s">
        <v>1000</v>
      </c>
      <c r="D31" s="22" t="s">
        <v>758</v>
      </c>
      <c r="E31" s="23">
        <v>46.411536613762529</v>
      </c>
      <c r="F31" s="15" t="s">
        <v>46</v>
      </c>
      <c r="G31" s="74" t="s">
        <v>27</v>
      </c>
    </row>
    <row r="32" spans="2:7" hidden="1" x14ac:dyDescent="0.2">
      <c r="B32" s="20">
        <v>3813</v>
      </c>
      <c r="C32" s="21" t="s">
        <v>1002</v>
      </c>
      <c r="D32" s="22" t="s">
        <v>976</v>
      </c>
      <c r="E32" s="23">
        <v>39.526170830132962</v>
      </c>
      <c r="F32" s="15" t="s">
        <v>42</v>
      </c>
      <c r="G32" s="74" t="s">
        <v>12</v>
      </c>
    </row>
    <row r="33" spans="2:7" x14ac:dyDescent="0.2">
      <c r="B33" s="20">
        <v>2381</v>
      </c>
      <c r="C33" s="21" t="s">
        <v>995</v>
      </c>
      <c r="D33" s="22" t="s">
        <v>758</v>
      </c>
      <c r="E33" s="23">
        <v>34.96</v>
      </c>
      <c r="F33" s="15" t="s">
        <v>42</v>
      </c>
      <c r="G33" s="74" t="s">
        <v>27</v>
      </c>
    </row>
    <row r="34" spans="2:7" x14ac:dyDescent="0.2">
      <c r="B34" s="20">
        <v>2419</v>
      </c>
      <c r="C34" s="21" t="s">
        <v>1005</v>
      </c>
      <c r="D34" s="22" t="s">
        <v>758</v>
      </c>
      <c r="E34" s="23">
        <v>31.97365791863556</v>
      </c>
      <c r="F34" s="15" t="s">
        <v>46</v>
      </c>
      <c r="G34" s="74" t="s">
        <v>27</v>
      </c>
    </row>
    <row r="35" spans="2:7" x14ac:dyDescent="0.2">
      <c r="B35" s="20">
        <v>4004</v>
      </c>
      <c r="C35" s="21" t="s">
        <v>999</v>
      </c>
      <c r="D35" s="22" t="s">
        <v>758</v>
      </c>
      <c r="E35" s="23">
        <v>28.14</v>
      </c>
      <c r="F35" s="15" t="s">
        <v>42</v>
      </c>
      <c r="G35" s="74" t="s">
        <v>27</v>
      </c>
    </row>
    <row r="36" spans="2:7" x14ac:dyDescent="0.2">
      <c r="B36" s="20">
        <v>4016</v>
      </c>
      <c r="C36" s="21" t="s">
        <v>1001</v>
      </c>
      <c r="D36" s="22" t="s">
        <v>758</v>
      </c>
      <c r="E36" s="23">
        <v>23.376000000000015</v>
      </c>
      <c r="F36" s="15" t="s">
        <v>42</v>
      </c>
      <c r="G36" s="74" t="s">
        <v>27</v>
      </c>
    </row>
    <row r="37" spans="2:7" x14ac:dyDescent="0.2">
      <c r="B37" s="20">
        <v>2372</v>
      </c>
      <c r="C37" s="21" t="s">
        <v>1003</v>
      </c>
      <c r="D37" s="22" t="s">
        <v>758</v>
      </c>
      <c r="E37" s="23">
        <v>20.100000000000001</v>
      </c>
      <c r="F37" s="15" t="s">
        <v>42</v>
      </c>
      <c r="G37" s="74" t="s">
        <v>27</v>
      </c>
    </row>
    <row r="38" spans="2:7" x14ac:dyDescent="0.2">
      <c r="B38" s="20">
        <v>2389</v>
      </c>
      <c r="C38" s="21" t="s">
        <v>1004</v>
      </c>
      <c r="D38" s="22" t="s">
        <v>758</v>
      </c>
      <c r="E38" s="23">
        <v>19.36</v>
      </c>
      <c r="F38" s="15" t="s">
        <v>42</v>
      </c>
      <c r="G38" s="74" t="s">
        <v>27</v>
      </c>
    </row>
    <row r="39" spans="2:7" x14ac:dyDescent="0.2">
      <c r="B39" s="20">
        <v>2451</v>
      </c>
      <c r="C39" s="21" t="s">
        <v>1007</v>
      </c>
      <c r="D39" s="22" t="s">
        <v>758</v>
      </c>
      <c r="E39" s="23">
        <v>17.732610768281617</v>
      </c>
      <c r="F39" s="15" t="s">
        <v>46</v>
      </c>
      <c r="G39" s="74" t="s">
        <v>27</v>
      </c>
    </row>
    <row r="40" spans="2:7" hidden="1" x14ac:dyDescent="0.2">
      <c r="B40" s="20">
        <v>1417</v>
      </c>
      <c r="C40" s="21" t="s">
        <v>1008</v>
      </c>
      <c r="D40" s="22" t="s">
        <v>758</v>
      </c>
      <c r="E40" s="23">
        <v>16.803383323528955</v>
      </c>
      <c r="F40" s="15" t="s">
        <v>46</v>
      </c>
      <c r="G40" s="74" t="s">
        <v>12</v>
      </c>
    </row>
    <row r="41" spans="2:7" x14ac:dyDescent="0.2">
      <c r="B41" s="20">
        <v>2417</v>
      </c>
      <c r="C41" s="21" t="s">
        <v>1009</v>
      </c>
      <c r="D41" s="22" t="s">
        <v>758</v>
      </c>
      <c r="E41" s="23">
        <v>12.71759008306914</v>
      </c>
      <c r="F41" s="15" t="s">
        <v>46</v>
      </c>
      <c r="G41" s="74" t="s">
        <v>27</v>
      </c>
    </row>
    <row r="42" spans="2:7" hidden="1" x14ac:dyDescent="0.2">
      <c r="B42" s="20">
        <v>2387</v>
      </c>
      <c r="C42" s="21" t="s">
        <v>1010</v>
      </c>
      <c r="D42" s="22" t="s">
        <v>1011</v>
      </c>
      <c r="E42" s="23">
        <v>12.411469916202179</v>
      </c>
      <c r="F42" s="15" t="s">
        <v>46</v>
      </c>
      <c r="G42" s="74" t="s">
        <v>12</v>
      </c>
    </row>
    <row r="43" spans="2:7" x14ac:dyDescent="0.2">
      <c r="B43" s="20">
        <v>4006</v>
      </c>
      <c r="C43" s="21" t="s">
        <v>1006</v>
      </c>
      <c r="D43" s="22" t="s">
        <v>758</v>
      </c>
      <c r="E43" s="23">
        <v>11.89</v>
      </c>
      <c r="F43" s="15" t="s">
        <v>42</v>
      </c>
      <c r="G43" s="74" t="s">
        <v>27</v>
      </c>
    </row>
    <row r="44" spans="2:7" x14ac:dyDescent="0.2">
      <c r="B44" s="20">
        <v>1416</v>
      </c>
      <c r="C44" s="21" t="s">
        <v>1012</v>
      </c>
      <c r="D44" s="22" t="s">
        <v>1011</v>
      </c>
      <c r="E44" s="23">
        <v>9.2147596049081955</v>
      </c>
      <c r="F44" s="15" t="s">
        <v>46</v>
      </c>
      <c r="G44" s="74" t="s">
        <v>27</v>
      </c>
    </row>
    <row r="45" spans="2:7" hidden="1" x14ac:dyDescent="0.2">
      <c r="B45" s="20">
        <v>2386</v>
      </c>
      <c r="C45" s="21" t="s">
        <v>1013</v>
      </c>
      <c r="D45" s="22" t="s">
        <v>1011</v>
      </c>
      <c r="E45" s="23">
        <v>7.7974798215147931</v>
      </c>
      <c r="F45" s="15" t="s">
        <v>46</v>
      </c>
      <c r="G45" s="74" t="s">
        <v>12</v>
      </c>
    </row>
    <row r="46" spans="2:7" x14ac:dyDescent="0.2">
      <c r="B46" s="20">
        <v>2423</v>
      </c>
      <c r="C46" s="21" t="s">
        <v>1014</v>
      </c>
      <c r="D46" s="22" t="s">
        <v>758</v>
      </c>
      <c r="E46" s="23">
        <v>6.6053957684254065</v>
      </c>
      <c r="F46" s="15" t="s">
        <v>46</v>
      </c>
      <c r="G46" s="74" t="s">
        <v>27</v>
      </c>
    </row>
    <row r="47" spans="2:7" x14ac:dyDescent="0.2">
      <c r="B47" s="20">
        <v>2467</v>
      </c>
      <c r="C47" s="21" t="s">
        <v>1015</v>
      </c>
      <c r="D47" s="22" t="s">
        <v>758</v>
      </c>
      <c r="E47" s="23">
        <v>4.8883140291438956</v>
      </c>
      <c r="F47" s="15" t="s">
        <v>46</v>
      </c>
      <c r="G47" s="74" t="s">
        <v>27</v>
      </c>
    </row>
    <row r="48" spans="2:7" hidden="1" x14ac:dyDescent="0.2">
      <c r="B48" s="20">
        <v>1434</v>
      </c>
      <c r="C48" s="21" t="s">
        <v>1016</v>
      </c>
      <c r="D48" s="22" t="s">
        <v>758</v>
      </c>
      <c r="E48" s="23">
        <v>4.5438637413247935</v>
      </c>
      <c r="F48" s="15" t="s">
        <v>46</v>
      </c>
      <c r="G48" s="74" t="s">
        <v>12</v>
      </c>
    </row>
    <row r="49" spans="2:7" x14ac:dyDescent="0.2">
      <c r="B49" s="20">
        <v>1426</v>
      </c>
      <c r="C49" s="21" t="s">
        <v>1017</v>
      </c>
      <c r="D49" s="22" t="s">
        <v>758</v>
      </c>
      <c r="E49" s="23">
        <v>4.4274750497419397</v>
      </c>
      <c r="F49" s="15" t="s">
        <v>46</v>
      </c>
      <c r="G49" s="74" t="s">
        <v>27</v>
      </c>
    </row>
    <row r="50" spans="2:7" hidden="1" x14ac:dyDescent="0.2">
      <c r="B50" s="20">
        <v>2784</v>
      </c>
      <c r="C50" s="21" t="s">
        <v>1018</v>
      </c>
      <c r="D50" s="22" t="s">
        <v>758</v>
      </c>
      <c r="E50" s="23">
        <v>2.5397862018261312</v>
      </c>
      <c r="F50" s="15" t="s">
        <v>46</v>
      </c>
      <c r="G50" s="74" t="s">
        <v>12</v>
      </c>
    </row>
    <row r="51" spans="2:7" x14ac:dyDescent="0.2">
      <c r="B51" s="20">
        <v>2449</v>
      </c>
      <c r="C51" s="21" t="s">
        <v>1019</v>
      </c>
      <c r="D51" s="22" t="s">
        <v>758</v>
      </c>
      <c r="E51" s="23">
        <v>1.8294840267591375</v>
      </c>
      <c r="F51" s="15" t="s">
        <v>46</v>
      </c>
      <c r="G51" s="74" t="s">
        <v>27</v>
      </c>
    </row>
    <row r="52" spans="2:7" x14ac:dyDescent="0.2">
      <c r="B52" s="20" t="s">
        <v>1020</v>
      </c>
      <c r="C52" s="21" t="s">
        <v>1021</v>
      </c>
      <c r="D52" s="22" t="s">
        <v>758</v>
      </c>
      <c r="E52" s="23">
        <v>0.66022098500000004</v>
      </c>
      <c r="F52" s="15" t="s">
        <v>46</v>
      </c>
      <c r="G52" s="74" t="s">
        <v>27</v>
      </c>
    </row>
    <row r="53" spans="2:7" x14ac:dyDescent="0.2">
      <c r="B53" s="20">
        <v>1432</v>
      </c>
      <c r="C53" s="21" t="s">
        <v>1022</v>
      </c>
      <c r="D53" s="22" t="s">
        <v>758</v>
      </c>
      <c r="E53" s="23">
        <v>0.44870114260053123</v>
      </c>
      <c r="F53" s="15" t="s">
        <v>46</v>
      </c>
      <c r="G53" s="74" t="s">
        <v>27</v>
      </c>
    </row>
    <row r="54" spans="2:7" x14ac:dyDescent="0.2">
      <c r="B54" s="20">
        <v>2471</v>
      </c>
      <c r="C54" s="21" t="s">
        <v>1023</v>
      </c>
      <c r="D54" s="22" t="s">
        <v>758</v>
      </c>
      <c r="E54" s="23">
        <v>0.4289966566666667</v>
      </c>
      <c r="F54" s="15" t="s">
        <v>46</v>
      </c>
      <c r="G54" s="74" t="s">
        <v>27</v>
      </c>
    </row>
    <row r="55" spans="2:7" x14ac:dyDescent="0.2">
      <c r="B55" s="20">
        <v>609</v>
      </c>
      <c r="C55" s="21" t="s">
        <v>1024</v>
      </c>
      <c r="D55" s="22" t="s">
        <v>758</v>
      </c>
      <c r="E55" s="23">
        <v>0.1</v>
      </c>
      <c r="F55" s="15" t="s">
        <v>46</v>
      </c>
      <c r="G55" s="74" t="s">
        <v>27</v>
      </c>
    </row>
    <row r="56" spans="2:7" x14ac:dyDescent="0.2">
      <c r="B56" s="20">
        <v>621</v>
      </c>
      <c r="C56" s="21" t="s">
        <v>1025</v>
      </c>
      <c r="D56" s="22" t="s">
        <v>758</v>
      </c>
      <c r="E56" s="23">
        <v>0.1</v>
      </c>
      <c r="F56" s="15" t="s">
        <v>46</v>
      </c>
      <c r="G56" s="74" t="s">
        <v>27</v>
      </c>
    </row>
    <row r="57" spans="2:7" x14ac:dyDescent="0.2">
      <c r="B57" s="20">
        <v>1419</v>
      </c>
      <c r="C57" s="21" t="s">
        <v>1026</v>
      </c>
      <c r="D57" s="22" t="s">
        <v>758</v>
      </c>
      <c r="E57" s="23">
        <v>0.1</v>
      </c>
      <c r="F57" s="15" t="s">
        <v>42</v>
      </c>
      <c r="G57" s="74" t="s">
        <v>27</v>
      </c>
    </row>
    <row r="58" spans="2:7" hidden="1" x14ac:dyDescent="0.2">
      <c r="B58" s="20">
        <v>1420</v>
      </c>
      <c r="C58" s="21" t="s">
        <v>1027</v>
      </c>
      <c r="D58" s="22" t="s">
        <v>758</v>
      </c>
      <c r="E58" s="23">
        <v>0.1</v>
      </c>
      <c r="F58" s="15" t="s">
        <v>46</v>
      </c>
      <c r="G58" s="74" t="s">
        <v>12</v>
      </c>
    </row>
    <row r="59" spans="2:7" x14ac:dyDescent="0.2">
      <c r="B59" s="20">
        <v>1424</v>
      </c>
      <c r="C59" s="21" t="s">
        <v>1028</v>
      </c>
      <c r="D59" s="22" t="s">
        <v>758</v>
      </c>
      <c r="E59" s="23">
        <v>0.1</v>
      </c>
      <c r="F59" s="15" t="s">
        <v>42</v>
      </c>
      <c r="G59" s="74" t="s">
        <v>27</v>
      </c>
    </row>
    <row r="60" spans="2:7" x14ac:dyDescent="0.2">
      <c r="B60" s="20">
        <v>1429</v>
      </c>
      <c r="C60" s="21" t="s">
        <v>1029</v>
      </c>
      <c r="D60" s="22" t="s">
        <v>758</v>
      </c>
      <c r="E60" s="23">
        <v>0.1</v>
      </c>
      <c r="F60" s="15" t="s">
        <v>42</v>
      </c>
      <c r="G60" s="74" t="s">
        <v>27</v>
      </c>
    </row>
    <row r="61" spans="2:7" x14ac:dyDescent="0.2">
      <c r="B61" s="20">
        <v>1431</v>
      </c>
      <c r="C61" s="21" t="s">
        <v>1030</v>
      </c>
      <c r="D61" s="22" t="s">
        <v>758</v>
      </c>
      <c r="E61" s="23">
        <v>0.1</v>
      </c>
      <c r="F61" s="15" t="s">
        <v>42</v>
      </c>
      <c r="G61" s="74" t="s">
        <v>27</v>
      </c>
    </row>
    <row r="62" spans="2:7" hidden="1" x14ac:dyDescent="0.2">
      <c r="B62" s="20">
        <v>1439</v>
      </c>
      <c r="C62" s="21" t="s">
        <v>1031</v>
      </c>
      <c r="D62" s="22" t="s">
        <v>758</v>
      </c>
      <c r="E62" s="23">
        <v>0.1</v>
      </c>
      <c r="F62" s="15" t="s">
        <v>46</v>
      </c>
      <c r="G62" s="74" t="s">
        <v>12</v>
      </c>
    </row>
    <row r="63" spans="2:7" x14ac:dyDescent="0.2">
      <c r="B63" s="20">
        <v>2366</v>
      </c>
      <c r="C63" s="21" t="s">
        <v>1032</v>
      </c>
      <c r="D63" s="22" t="s">
        <v>758</v>
      </c>
      <c r="E63" s="23">
        <v>0.1</v>
      </c>
      <c r="F63" s="15" t="s">
        <v>42</v>
      </c>
      <c r="G63" s="74" t="s">
        <v>27</v>
      </c>
    </row>
    <row r="64" spans="2:7" x14ac:dyDescent="0.2">
      <c r="B64" s="20">
        <v>2377</v>
      </c>
      <c r="C64" s="21" t="s">
        <v>1033</v>
      </c>
      <c r="D64" s="22" t="s">
        <v>758</v>
      </c>
      <c r="E64" s="23">
        <v>0.1</v>
      </c>
      <c r="F64" s="15" t="s">
        <v>42</v>
      </c>
      <c r="G64" s="74" t="s">
        <v>27</v>
      </c>
    </row>
    <row r="65" spans="2:7" x14ac:dyDescent="0.2">
      <c r="B65" s="20">
        <v>2383</v>
      </c>
      <c r="C65" s="21" t="s">
        <v>1034</v>
      </c>
      <c r="D65" s="22" t="s">
        <v>1011</v>
      </c>
      <c r="E65" s="23">
        <v>0.1</v>
      </c>
      <c r="F65" s="15" t="s">
        <v>46</v>
      </c>
      <c r="G65" s="74" t="s">
        <v>27</v>
      </c>
    </row>
    <row r="66" spans="2:7" x14ac:dyDescent="0.2">
      <c r="B66" s="20">
        <v>2388</v>
      </c>
      <c r="C66" s="21" t="s">
        <v>1035</v>
      </c>
      <c r="D66" s="22" t="s">
        <v>758</v>
      </c>
      <c r="E66" s="23">
        <v>0.1</v>
      </c>
      <c r="F66" s="15" t="s">
        <v>42</v>
      </c>
      <c r="G66" s="74" t="s">
        <v>27</v>
      </c>
    </row>
    <row r="67" spans="2:7" x14ac:dyDescent="0.2">
      <c r="B67" s="20">
        <v>2392</v>
      </c>
      <c r="C67" s="21" t="s">
        <v>1036</v>
      </c>
      <c r="D67" s="22" t="s">
        <v>758</v>
      </c>
      <c r="E67" s="23">
        <v>0.1</v>
      </c>
      <c r="F67" s="15" t="s">
        <v>42</v>
      </c>
      <c r="G67" s="74" t="s">
        <v>27</v>
      </c>
    </row>
    <row r="68" spans="2:7" x14ac:dyDescent="0.2">
      <c r="B68" s="20">
        <v>2402</v>
      </c>
      <c r="C68" s="21" t="s">
        <v>1037</v>
      </c>
      <c r="D68" s="22" t="s">
        <v>758</v>
      </c>
      <c r="E68" s="23">
        <v>0.1</v>
      </c>
      <c r="F68" s="15" t="s">
        <v>42</v>
      </c>
      <c r="G68" s="74" t="s">
        <v>27</v>
      </c>
    </row>
    <row r="69" spans="2:7" x14ac:dyDescent="0.2">
      <c r="B69" s="20">
        <v>2404</v>
      </c>
      <c r="C69" s="21" t="s">
        <v>1038</v>
      </c>
      <c r="D69" s="22" t="s">
        <v>758</v>
      </c>
      <c r="E69" s="23">
        <v>0.1</v>
      </c>
      <c r="F69" s="15" t="s">
        <v>42</v>
      </c>
      <c r="G69" s="74" t="s">
        <v>27</v>
      </c>
    </row>
    <row r="70" spans="2:7" x14ac:dyDescent="0.2">
      <c r="B70" s="20">
        <v>2408</v>
      </c>
      <c r="C70" s="21" t="s">
        <v>1039</v>
      </c>
      <c r="D70" s="22" t="s">
        <v>758</v>
      </c>
      <c r="E70" s="23">
        <v>0.1</v>
      </c>
      <c r="F70" s="15" t="s">
        <v>42</v>
      </c>
      <c r="G70" s="74" t="s">
        <v>27</v>
      </c>
    </row>
    <row r="71" spans="2:7" x14ac:dyDescent="0.2">
      <c r="B71" s="20">
        <v>2412</v>
      </c>
      <c r="C71" s="21" t="s">
        <v>1040</v>
      </c>
      <c r="D71" s="22" t="s">
        <v>758</v>
      </c>
      <c r="E71" s="23">
        <v>0.1</v>
      </c>
      <c r="F71" s="15" t="s">
        <v>42</v>
      </c>
      <c r="G71" s="74" t="s">
        <v>27</v>
      </c>
    </row>
    <row r="72" spans="2:7" x14ac:dyDescent="0.2">
      <c r="B72" s="20">
        <v>2422</v>
      </c>
      <c r="C72" s="21" t="s">
        <v>1041</v>
      </c>
      <c r="D72" s="22" t="s">
        <v>758</v>
      </c>
      <c r="E72" s="23">
        <v>0.1</v>
      </c>
      <c r="F72" s="15" t="s">
        <v>42</v>
      </c>
      <c r="G72" s="74" t="s">
        <v>27</v>
      </c>
    </row>
    <row r="73" spans="2:7" x14ac:dyDescent="0.2">
      <c r="B73" s="20">
        <v>2425</v>
      </c>
      <c r="C73" s="21" t="s">
        <v>1042</v>
      </c>
      <c r="D73" s="22" t="s">
        <v>758</v>
      </c>
      <c r="E73" s="23">
        <v>0.1</v>
      </c>
      <c r="F73" s="15" t="s">
        <v>42</v>
      </c>
      <c r="G73" s="74" t="s">
        <v>27</v>
      </c>
    </row>
    <row r="74" spans="2:7" x14ac:dyDescent="0.2">
      <c r="B74" s="20">
        <v>2426</v>
      </c>
      <c r="C74" s="21" t="s">
        <v>1043</v>
      </c>
      <c r="D74" s="22" t="s">
        <v>758</v>
      </c>
      <c r="E74" s="23">
        <v>0.1</v>
      </c>
      <c r="F74" s="15" t="s">
        <v>42</v>
      </c>
      <c r="G74" s="74" t="s">
        <v>27</v>
      </c>
    </row>
    <row r="75" spans="2:7" x14ac:dyDescent="0.2">
      <c r="B75" s="20">
        <v>2428</v>
      </c>
      <c r="C75" s="21" t="s">
        <v>1044</v>
      </c>
      <c r="D75" s="22" t="s">
        <v>758</v>
      </c>
      <c r="E75" s="23">
        <v>0.1</v>
      </c>
      <c r="F75" s="15" t="s">
        <v>42</v>
      </c>
      <c r="G75" s="74" t="s">
        <v>27</v>
      </c>
    </row>
    <row r="76" spans="2:7" x14ac:dyDescent="0.2">
      <c r="B76" s="20">
        <v>2430</v>
      </c>
      <c r="C76" s="21" t="s">
        <v>1045</v>
      </c>
      <c r="D76" s="22" t="s">
        <v>758</v>
      </c>
      <c r="E76" s="23">
        <v>0.1</v>
      </c>
      <c r="F76" s="15" t="s">
        <v>42</v>
      </c>
      <c r="G76" s="74" t="s">
        <v>27</v>
      </c>
    </row>
    <row r="77" spans="2:7" x14ac:dyDescent="0.2">
      <c r="B77" s="20">
        <v>2432</v>
      </c>
      <c r="C77" s="21" t="s">
        <v>1046</v>
      </c>
      <c r="D77" s="22" t="s">
        <v>758</v>
      </c>
      <c r="E77" s="23">
        <v>0.1</v>
      </c>
      <c r="F77" s="15" t="s">
        <v>42</v>
      </c>
      <c r="G77" s="74" t="s">
        <v>27</v>
      </c>
    </row>
    <row r="78" spans="2:7" x14ac:dyDescent="0.2">
      <c r="B78" s="20">
        <v>2435</v>
      </c>
      <c r="C78" s="21" t="s">
        <v>1047</v>
      </c>
      <c r="D78" s="22" t="s">
        <v>758</v>
      </c>
      <c r="E78" s="23">
        <v>0.1</v>
      </c>
      <c r="F78" s="15" t="s">
        <v>42</v>
      </c>
      <c r="G78" s="74" t="s">
        <v>27</v>
      </c>
    </row>
    <row r="79" spans="2:7" x14ac:dyDescent="0.2">
      <c r="B79" s="20">
        <v>2440</v>
      </c>
      <c r="C79" s="21" t="s">
        <v>1048</v>
      </c>
      <c r="D79" s="22" t="s">
        <v>758</v>
      </c>
      <c r="E79" s="23">
        <v>0.1</v>
      </c>
      <c r="F79" s="15" t="s">
        <v>42</v>
      </c>
      <c r="G79" s="74" t="s">
        <v>27</v>
      </c>
    </row>
    <row r="80" spans="2:7" x14ac:dyDescent="0.2">
      <c r="B80" s="20">
        <v>2441</v>
      </c>
      <c r="C80" s="21" t="s">
        <v>1049</v>
      </c>
      <c r="D80" s="22" t="s">
        <v>758</v>
      </c>
      <c r="E80" s="23">
        <v>0.1</v>
      </c>
      <c r="F80" s="15" t="s">
        <v>42</v>
      </c>
      <c r="G80" s="74" t="s">
        <v>27</v>
      </c>
    </row>
    <row r="81" spans="2:7" x14ac:dyDescent="0.2">
      <c r="B81" s="20">
        <v>2444</v>
      </c>
      <c r="C81" s="21" t="s">
        <v>1050</v>
      </c>
      <c r="D81" s="22" t="s">
        <v>758</v>
      </c>
      <c r="E81" s="23">
        <v>0.1</v>
      </c>
      <c r="F81" s="15" t="s">
        <v>42</v>
      </c>
      <c r="G81" s="74" t="s">
        <v>27</v>
      </c>
    </row>
    <row r="82" spans="2:7" x14ac:dyDescent="0.2">
      <c r="B82" s="20">
        <v>2446</v>
      </c>
      <c r="C82" s="21" t="s">
        <v>1051</v>
      </c>
      <c r="D82" s="22" t="s">
        <v>758</v>
      </c>
      <c r="E82" s="23">
        <v>0.1</v>
      </c>
      <c r="F82" s="15" t="s">
        <v>42</v>
      </c>
      <c r="G82" s="74" t="s">
        <v>27</v>
      </c>
    </row>
    <row r="83" spans="2:7" x14ac:dyDescent="0.2">
      <c r="B83" s="20">
        <v>2447</v>
      </c>
      <c r="C83" s="21" t="s">
        <v>1052</v>
      </c>
      <c r="D83" s="22" t="s">
        <v>758</v>
      </c>
      <c r="E83" s="23">
        <v>0.1</v>
      </c>
      <c r="F83" s="15" t="s">
        <v>42</v>
      </c>
      <c r="G83" s="74" t="s">
        <v>27</v>
      </c>
    </row>
    <row r="84" spans="2:7" x14ac:dyDescent="0.2">
      <c r="B84" s="20">
        <v>2454</v>
      </c>
      <c r="C84" s="21" t="s">
        <v>1053</v>
      </c>
      <c r="D84" s="22" t="s">
        <v>758</v>
      </c>
      <c r="E84" s="23">
        <v>0.1</v>
      </c>
      <c r="F84" s="15" t="s">
        <v>42</v>
      </c>
      <c r="G84" s="74" t="s">
        <v>27</v>
      </c>
    </row>
    <row r="85" spans="2:7" x14ac:dyDescent="0.2">
      <c r="B85" s="20">
        <v>2461</v>
      </c>
      <c r="C85" s="21" t="s">
        <v>1054</v>
      </c>
      <c r="D85" s="22" t="s">
        <v>758</v>
      </c>
      <c r="E85" s="23">
        <v>0.1</v>
      </c>
      <c r="F85" s="15" t="s">
        <v>42</v>
      </c>
      <c r="G85" s="74" t="s">
        <v>27</v>
      </c>
    </row>
    <row r="86" spans="2:7" x14ac:dyDescent="0.2">
      <c r="B86" s="20">
        <v>2463</v>
      </c>
      <c r="C86" s="21" t="s">
        <v>1055</v>
      </c>
      <c r="D86" s="22" t="s">
        <v>758</v>
      </c>
      <c r="E86" s="23">
        <v>0.1</v>
      </c>
      <c r="F86" s="15" t="s">
        <v>42</v>
      </c>
      <c r="G86" s="74" t="s">
        <v>27</v>
      </c>
    </row>
    <row r="87" spans="2:7" x14ac:dyDescent="0.2">
      <c r="B87" s="20">
        <v>2465</v>
      </c>
      <c r="C87" s="21" t="s">
        <v>1056</v>
      </c>
      <c r="D87" s="22" t="s">
        <v>758</v>
      </c>
      <c r="E87" s="23">
        <v>0.1</v>
      </c>
      <c r="F87" s="15" t="s">
        <v>42</v>
      </c>
      <c r="G87" s="74" t="s">
        <v>27</v>
      </c>
    </row>
    <row r="88" spans="2:7" x14ac:dyDescent="0.2">
      <c r="B88" s="20">
        <v>2472</v>
      </c>
      <c r="C88" s="21" t="s">
        <v>1057</v>
      </c>
      <c r="D88" s="22" t="s">
        <v>758</v>
      </c>
      <c r="E88" s="23">
        <v>0.1</v>
      </c>
      <c r="F88" s="15" t="s">
        <v>42</v>
      </c>
      <c r="G88" s="74" t="s">
        <v>27</v>
      </c>
    </row>
    <row r="89" spans="2:7" x14ac:dyDescent="0.2">
      <c r="B89" s="20">
        <v>2473</v>
      </c>
      <c r="C89" s="21" t="s">
        <v>1058</v>
      </c>
      <c r="D89" s="22" t="s">
        <v>758</v>
      </c>
      <c r="E89" s="23">
        <v>0.1</v>
      </c>
      <c r="F89" s="15" t="s">
        <v>42</v>
      </c>
      <c r="G89" s="74" t="s">
        <v>27</v>
      </c>
    </row>
    <row r="90" spans="2:7" x14ac:dyDescent="0.2">
      <c r="B90" s="20">
        <v>2475</v>
      </c>
      <c r="C90" s="21" t="s">
        <v>1059</v>
      </c>
      <c r="D90" s="22" t="s">
        <v>758</v>
      </c>
      <c r="E90" s="23">
        <v>0.1</v>
      </c>
      <c r="F90" s="15" t="s">
        <v>46</v>
      </c>
      <c r="G90" s="74" t="s">
        <v>27</v>
      </c>
    </row>
    <row r="91" spans="2:7" x14ac:dyDescent="0.2">
      <c r="B91" s="20">
        <v>2491</v>
      </c>
      <c r="C91" s="21" t="s">
        <v>1060</v>
      </c>
      <c r="D91" s="22" t="s">
        <v>758</v>
      </c>
      <c r="E91" s="23">
        <v>0.1</v>
      </c>
      <c r="F91" s="15" t="s">
        <v>42</v>
      </c>
      <c r="G91" s="74" t="s">
        <v>27</v>
      </c>
    </row>
    <row r="92" spans="2:7" x14ac:dyDescent="0.2">
      <c r="B92" s="20">
        <v>2783</v>
      </c>
      <c r="C92" s="21" t="s">
        <v>1061</v>
      </c>
      <c r="D92" s="22" t="s">
        <v>758</v>
      </c>
      <c r="E92" s="23">
        <v>0.1</v>
      </c>
      <c r="F92" s="15" t="s">
        <v>42</v>
      </c>
      <c r="G92" s="74" t="s">
        <v>27</v>
      </c>
    </row>
    <row r="93" spans="2:7" x14ac:dyDescent="0.2">
      <c r="B93" s="20">
        <v>2785</v>
      </c>
      <c r="C93" s="21" t="s">
        <v>1062</v>
      </c>
      <c r="D93" s="22" t="s">
        <v>758</v>
      </c>
      <c r="E93" s="23">
        <v>0.1</v>
      </c>
      <c r="F93" s="15" t="s">
        <v>46</v>
      </c>
      <c r="G93" s="74" t="s">
        <v>27</v>
      </c>
    </row>
    <row r="94" spans="2:7" x14ac:dyDescent="0.2">
      <c r="B94" s="20">
        <v>3054</v>
      </c>
      <c r="C94" s="21" t="s">
        <v>1063</v>
      </c>
      <c r="D94" s="22" t="s">
        <v>758</v>
      </c>
      <c r="E94" s="23">
        <v>0.1</v>
      </c>
      <c r="F94" s="15" t="s">
        <v>42</v>
      </c>
      <c r="G94" s="74" t="s">
        <v>27</v>
      </c>
    </row>
    <row r="95" spans="2:7" x14ac:dyDescent="0.2">
      <c r="B95" s="20">
        <v>3060</v>
      </c>
      <c r="C95" s="21" t="s">
        <v>1064</v>
      </c>
      <c r="D95" s="22" t="s">
        <v>758</v>
      </c>
      <c r="E95" s="23">
        <v>0.1</v>
      </c>
      <c r="F95" s="15" t="s">
        <v>46</v>
      </c>
      <c r="G95" s="74" t="s">
        <v>27</v>
      </c>
    </row>
    <row r="96" spans="2:7" x14ac:dyDescent="0.2">
      <c r="B96" s="20">
        <v>3065</v>
      </c>
      <c r="C96" s="21" t="s">
        <v>1065</v>
      </c>
      <c r="D96" s="22" t="s">
        <v>758</v>
      </c>
      <c r="E96" s="23">
        <v>0.1</v>
      </c>
      <c r="F96" s="15" t="s">
        <v>42</v>
      </c>
      <c r="G96" s="74" t="s">
        <v>27</v>
      </c>
    </row>
    <row r="97" spans="2:7" x14ac:dyDescent="0.2">
      <c r="B97" s="20">
        <v>3071</v>
      </c>
      <c r="C97" s="21" t="s">
        <v>1066</v>
      </c>
      <c r="D97" s="22" t="s">
        <v>758</v>
      </c>
      <c r="E97" s="23">
        <v>0.1</v>
      </c>
      <c r="F97" s="15" t="s">
        <v>42</v>
      </c>
      <c r="G97" s="74" t="s">
        <v>27</v>
      </c>
    </row>
    <row r="98" spans="2:7" x14ac:dyDescent="0.2">
      <c r="B98" s="20">
        <v>3094</v>
      </c>
      <c r="C98" s="21" t="s">
        <v>1067</v>
      </c>
      <c r="D98" s="22" t="s">
        <v>758</v>
      </c>
      <c r="E98" s="23">
        <v>0.1</v>
      </c>
      <c r="F98" s="15" t="s">
        <v>42</v>
      </c>
      <c r="G98" s="74" t="s">
        <v>27</v>
      </c>
    </row>
    <row r="99" spans="2:7" x14ac:dyDescent="0.2">
      <c r="B99" s="20">
        <v>3097</v>
      </c>
      <c r="C99" s="21" t="s">
        <v>1068</v>
      </c>
      <c r="D99" s="22" t="s">
        <v>758</v>
      </c>
      <c r="E99" s="23">
        <v>0.1</v>
      </c>
      <c r="F99" s="15" t="s">
        <v>42</v>
      </c>
      <c r="G99" s="74" t="s">
        <v>27</v>
      </c>
    </row>
    <row r="100" spans="2:7" x14ac:dyDescent="0.2">
      <c r="B100" s="20">
        <v>3098</v>
      </c>
      <c r="C100" s="21" t="s">
        <v>1069</v>
      </c>
      <c r="D100" s="22" t="s">
        <v>758</v>
      </c>
      <c r="E100" s="23">
        <v>0.1</v>
      </c>
      <c r="F100" s="15" t="s">
        <v>42</v>
      </c>
      <c r="G100" s="74" t="s">
        <v>27</v>
      </c>
    </row>
    <row r="101" spans="2:7" x14ac:dyDescent="0.2">
      <c r="B101" s="20">
        <v>3099</v>
      </c>
      <c r="C101" s="21" t="s">
        <v>1070</v>
      </c>
      <c r="D101" s="22" t="s">
        <v>758</v>
      </c>
      <c r="E101" s="23">
        <v>0.1</v>
      </c>
      <c r="F101" s="15" t="s">
        <v>42</v>
      </c>
      <c r="G101" s="74" t="s">
        <v>27</v>
      </c>
    </row>
    <row r="102" spans="2:7" x14ac:dyDescent="0.2">
      <c r="B102" s="20">
        <v>3108</v>
      </c>
      <c r="C102" s="21" t="s">
        <v>1071</v>
      </c>
      <c r="D102" s="22" t="s">
        <v>758</v>
      </c>
      <c r="E102" s="23">
        <v>0.1</v>
      </c>
      <c r="F102" s="15" t="s">
        <v>42</v>
      </c>
      <c r="G102" s="74" t="s">
        <v>27</v>
      </c>
    </row>
    <row r="103" spans="2:7" x14ac:dyDescent="0.2">
      <c r="B103" s="20">
        <v>3112</v>
      </c>
      <c r="C103" s="21" t="s">
        <v>1072</v>
      </c>
      <c r="D103" s="22" t="s">
        <v>758</v>
      </c>
      <c r="E103" s="23">
        <v>0.1</v>
      </c>
      <c r="F103" s="15" t="s">
        <v>42</v>
      </c>
      <c r="G103" s="74" t="s">
        <v>27</v>
      </c>
    </row>
    <row r="104" spans="2:7" x14ac:dyDescent="0.2">
      <c r="B104" s="20">
        <v>3144</v>
      </c>
      <c r="C104" s="21" t="s">
        <v>1073</v>
      </c>
      <c r="D104" s="22" t="s">
        <v>758</v>
      </c>
      <c r="E104" s="23">
        <v>250.1</v>
      </c>
      <c r="F104" s="15" t="s">
        <v>42</v>
      </c>
      <c r="G104" s="74" t="s">
        <v>27</v>
      </c>
    </row>
    <row r="105" spans="2:7" x14ac:dyDescent="0.2">
      <c r="B105" s="20">
        <v>3168</v>
      </c>
      <c r="C105" s="21" t="s">
        <v>1074</v>
      </c>
      <c r="D105" s="22" t="s">
        <v>758</v>
      </c>
      <c r="E105" s="23">
        <v>0.1</v>
      </c>
      <c r="F105" s="15" t="s">
        <v>42</v>
      </c>
      <c r="G105" s="74" t="s">
        <v>27</v>
      </c>
    </row>
    <row r="106" spans="2:7" x14ac:dyDescent="0.2">
      <c r="B106" s="20">
        <v>3170</v>
      </c>
      <c r="C106" s="21" t="s">
        <v>1075</v>
      </c>
      <c r="D106" s="22" t="s">
        <v>758</v>
      </c>
      <c r="E106" s="23">
        <v>0.1</v>
      </c>
      <c r="F106" s="15" t="s">
        <v>42</v>
      </c>
      <c r="G106" s="74" t="s">
        <v>27</v>
      </c>
    </row>
    <row r="107" spans="2:7" x14ac:dyDescent="0.2">
      <c r="B107" s="20">
        <v>3171</v>
      </c>
      <c r="C107" s="21" t="s">
        <v>1076</v>
      </c>
      <c r="D107" s="22" t="s">
        <v>758</v>
      </c>
      <c r="E107" s="23">
        <v>0.1</v>
      </c>
      <c r="F107" s="15" t="s">
        <v>42</v>
      </c>
      <c r="G107" s="74" t="s">
        <v>27</v>
      </c>
    </row>
    <row r="108" spans="2:7" x14ac:dyDescent="0.2">
      <c r="B108" s="20">
        <v>3174</v>
      </c>
      <c r="C108" s="21" t="s">
        <v>1077</v>
      </c>
      <c r="D108" s="22" t="s">
        <v>758</v>
      </c>
      <c r="E108" s="23">
        <v>0.1</v>
      </c>
      <c r="F108" s="15" t="s">
        <v>42</v>
      </c>
      <c r="G108" s="74" t="s">
        <v>27</v>
      </c>
    </row>
    <row r="109" spans="2:7" x14ac:dyDescent="0.2">
      <c r="B109" s="20">
        <v>3176</v>
      </c>
      <c r="C109" s="21" t="s">
        <v>1078</v>
      </c>
      <c r="D109" s="22" t="s">
        <v>758</v>
      </c>
      <c r="E109" s="23">
        <v>0.1</v>
      </c>
      <c r="F109" s="15" t="s">
        <v>42</v>
      </c>
      <c r="G109" s="74" t="s">
        <v>27</v>
      </c>
    </row>
    <row r="110" spans="2:7" x14ac:dyDescent="0.2">
      <c r="B110" s="20">
        <v>3195</v>
      </c>
      <c r="C110" s="21" t="s">
        <v>1079</v>
      </c>
      <c r="D110" s="22" t="s">
        <v>758</v>
      </c>
      <c r="E110" s="23">
        <v>0.1</v>
      </c>
      <c r="F110" s="15" t="s">
        <v>42</v>
      </c>
      <c r="G110" s="74" t="s">
        <v>27</v>
      </c>
    </row>
    <row r="111" spans="2:7" x14ac:dyDescent="0.2">
      <c r="B111" s="20">
        <v>3336</v>
      </c>
      <c r="C111" s="21" t="s">
        <v>1080</v>
      </c>
      <c r="D111" s="22" t="s">
        <v>758</v>
      </c>
      <c r="E111" s="23">
        <v>0.1</v>
      </c>
      <c r="F111" s="15" t="s">
        <v>42</v>
      </c>
      <c r="G111" s="74" t="s">
        <v>27</v>
      </c>
    </row>
    <row r="112" spans="2:7" x14ac:dyDescent="0.2">
      <c r="B112" s="20">
        <v>3337</v>
      </c>
      <c r="C112" s="21" t="s">
        <v>1081</v>
      </c>
      <c r="D112" s="22" t="s">
        <v>758</v>
      </c>
      <c r="E112" s="23">
        <v>0.1</v>
      </c>
      <c r="F112" s="15" t="s">
        <v>42</v>
      </c>
      <c r="G112" s="74" t="s">
        <v>27</v>
      </c>
    </row>
    <row r="113" spans="2:7" x14ac:dyDescent="0.2">
      <c r="B113" s="20">
        <v>3338</v>
      </c>
      <c r="C113" s="21" t="s">
        <v>1082</v>
      </c>
      <c r="D113" s="22" t="s">
        <v>758</v>
      </c>
      <c r="E113" s="23">
        <v>0.1</v>
      </c>
      <c r="F113" s="15" t="s">
        <v>42</v>
      </c>
      <c r="G113" s="74" t="s">
        <v>27</v>
      </c>
    </row>
    <row r="114" spans="2:7" x14ac:dyDescent="0.2">
      <c r="B114" s="20">
        <v>3697</v>
      </c>
      <c r="C114" s="21" t="s">
        <v>1083</v>
      </c>
      <c r="D114" s="22" t="s">
        <v>758</v>
      </c>
      <c r="E114" s="23">
        <v>0.1</v>
      </c>
      <c r="F114" s="15" t="s">
        <v>42</v>
      </c>
      <c r="G114" s="74" t="s">
        <v>27</v>
      </c>
    </row>
    <row r="115" spans="2:7" x14ac:dyDescent="0.2">
      <c r="B115" s="20">
        <v>3730</v>
      </c>
      <c r="C115" s="21" t="s">
        <v>1084</v>
      </c>
      <c r="D115" s="22" t="s">
        <v>758</v>
      </c>
      <c r="E115" s="23">
        <v>0.1</v>
      </c>
      <c r="F115" s="15" t="s">
        <v>42</v>
      </c>
      <c r="G115" s="74" t="s">
        <v>27</v>
      </c>
    </row>
    <row r="116" spans="2:7" x14ac:dyDescent="0.2">
      <c r="B116" s="20">
        <v>3767</v>
      </c>
      <c r="C116" s="21" t="s">
        <v>1085</v>
      </c>
      <c r="D116" s="22" t="s">
        <v>758</v>
      </c>
      <c r="E116" s="23">
        <v>0.1</v>
      </c>
      <c r="F116" s="15" t="s">
        <v>42</v>
      </c>
      <c r="G116" s="74" t="s">
        <v>27</v>
      </c>
    </row>
    <row r="117" spans="2:7" x14ac:dyDescent="0.2">
      <c r="B117" s="20">
        <v>3954</v>
      </c>
      <c r="C117" s="21" t="s">
        <v>1086</v>
      </c>
      <c r="D117" s="22" t="s">
        <v>758</v>
      </c>
      <c r="E117" s="23">
        <v>0.1</v>
      </c>
      <c r="F117" s="15" t="s">
        <v>42</v>
      </c>
      <c r="G117" s="74" t="s">
        <v>27</v>
      </c>
    </row>
    <row r="118" spans="2:7" x14ac:dyDescent="0.2">
      <c r="B118" s="20">
        <v>3998</v>
      </c>
      <c r="C118" s="21" t="s">
        <v>1087</v>
      </c>
      <c r="D118" s="22" t="s">
        <v>758</v>
      </c>
      <c r="E118" s="23">
        <v>0.1</v>
      </c>
      <c r="F118" s="15" t="s">
        <v>42</v>
      </c>
      <c r="G118" s="74" t="s">
        <v>27</v>
      </c>
    </row>
    <row r="119" spans="2:7" x14ac:dyDescent="0.2">
      <c r="B119" s="24" t="s">
        <v>0</v>
      </c>
      <c r="C119" s="25"/>
      <c r="D119" s="25"/>
      <c r="E119" s="26">
        <f>SUM(E3:E118)</f>
        <v>6714.2452127386068</v>
      </c>
      <c r="F119" s="25"/>
      <c r="G119" s="25"/>
    </row>
    <row r="124" spans="2:7" ht="15" x14ac:dyDescent="0.25">
      <c r="D124" s="75" t="s">
        <v>1211</v>
      </c>
      <c r="E124" s="75" t="s">
        <v>1210</v>
      </c>
      <c r="F124"/>
      <c r="G124"/>
    </row>
    <row r="125" spans="2:7" ht="15" x14ac:dyDescent="0.25">
      <c r="D125" s="75" t="s">
        <v>1209</v>
      </c>
      <c r="E125" t="s">
        <v>42</v>
      </c>
      <c r="F125" t="s">
        <v>46</v>
      </c>
      <c r="G125" t="s">
        <v>0</v>
      </c>
    </row>
    <row r="126" spans="2:7" ht="15" x14ac:dyDescent="0.25">
      <c r="D126" s="1" t="s">
        <v>12</v>
      </c>
      <c r="E126" s="2">
        <v>2788.0117295248606</v>
      </c>
      <c r="F126" s="2">
        <v>3394.8687405667292</v>
      </c>
      <c r="G126" s="2">
        <v>6182.8804700915898</v>
      </c>
    </row>
    <row r="127" spans="2:7" ht="15" x14ac:dyDescent="0.25">
      <c r="D127" s="1" t="s">
        <v>27</v>
      </c>
      <c r="E127" s="2">
        <v>393.4260000000001</v>
      </c>
      <c r="F127" s="2">
        <v>137.93874264699457</v>
      </c>
      <c r="G127" s="2">
        <v>531.36474264699473</v>
      </c>
    </row>
    <row r="128" spans="2:7" ht="15" x14ac:dyDescent="0.25">
      <c r="D128" s="1" t="s">
        <v>0</v>
      </c>
      <c r="E128" s="2">
        <v>3181.4377295248605</v>
      </c>
      <c r="F128" s="2">
        <v>3532.8074832137236</v>
      </c>
      <c r="G128" s="2">
        <v>6714.2452127385841</v>
      </c>
    </row>
    <row r="129" spans="4:7" ht="15" x14ac:dyDescent="0.25">
      <c r="D129"/>
      <c r="E129"/>
      <c r="F129"/>
    </row>
    <row r="130" spans="4:7" ht="15" x14ac:dyDescent="0.25">
      <c r="D130"/>
      <c r="E130"/>
      <c r="F130"/>
    </row>
    <row r="131" spans="4:7" ht="15" x14ac:dyDescent="0.25">
      <c r="D131" s="75" t="s">
        <v>1212</v>
      </c>
      <c r="E131" s="75" t="s">
        <v>1210</v>
      </c>
      <c r="F131"/>
      <c r="G131"/>
    </row>
    <row r="132" spans="4:7" ht="15" x14ac:dyDescent="0.25">
      <c r="D132" s="75" t="s">
        <v>1209</v>
      </c>
      <c r="E132" t="s">
        <v>42</v>
      </c>
      <c r="F132" t="s">
        <v>46</v>
      </c>
      <c r="G132" t="s">
        <v>0</v>
      </c>
    </row>
    <row r="133" spans="4:7" ht="15" x14ac:dyDescent="0.25">
      <c r="D133" s="1" t="s">
        <v>12</v>
      </c>
      <c r="E133" s="76">
        <v>21</v>
      </c>
      <c r="F133" s="76">
        <v>15</v>
      </c>
      <c r="G133" s="76">
        <v>36</v>
      </c>
    </row>
    <row r="134" spans="4:7" ht="15" x14ac:dyDescent="0.25">
      <c r="D134" s="1" t="s">
        <v>27</v>
      </c>
      <c r="E134" s="76">
        <v>62</v>
      </c>
      <c r="F134" s="76">
        <v>18</v>
      </c>
      <c r="G134" s="76">
        <v>80</v>
      </c>
    </row>
    <row r="135" spans="4:7" ht="15" x14ac:dyDescent="0.25">
      <c r="D135" s="1" t="s">
        <v>0</v>
      </c>
      <c r="E135" s="76">
        <v>83</v>
      </c>
      <c r="F135" s="76">
        <v>33</v>
      </c>
      <c r="G135" s="76">
        <v>116</v>
      </c>
    </row>
    <row r="136" spans="4:7" ht="15" x14ac:dyDescent="0.25">
      <c r="D136"/>
      <c r="E136"/>
      <c r="F136"/>
    </row>
    <row r="137" spans="4:7" ht="15" x14ac:dyDescent="0.25">
      <c r="D137"/>
      <c r="E137"/>
      <c r="F137"/>
    </row>
    <row r="138" spans="4:7" ht="15" x14ac:dyDescent="0.25">
      <c r="D138"/>
      <c r="E138"/>
      <c r="F138"/>
    </row>
    <row r="139" spans="4:7" ht="15" x14ac:dyDescent="0.25">
      <c r="D139"/>
      <c r="E139"/>
      <c r="F139"/>
    </row>
    <row r="140" spans="4:7" ht="15" x14ac:dyDescent="0.25">
      <c r="D140"/>
      <c r="E140"/>
      <c r="F140"/>
    </row>
    <row r="141" spans="4:7" ht="15" x14ac:dyDescent="0.25">
      <c r="D141"/>
      <c r="E141"/>
      <c r="F141"/>
    </row>
  </sheetData>
  <sheetProtection algorithmName="SHA-512" hashValue="Kmfy4Rhk6tx/OFOjiE89IxALWc7FwfzypHl7654tgZLai8J3SqSzPV52prK7RJfuTdxkBTM4MpB+8vfv28rp8g==" saltValue="ckfp3dBvcINVb9VSmCG3Ww==" spinCount="100000" sheet="1" objects="1" scenarios="1" sort="0" autoFilter="0"/>
  <autoFilter ref="B2:G119">
    <filterColumn colId="5">
      <filters>
        <filter val="MSP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9"/>
  <sheetViews>
    <sheetView showGridLines="0" topLeftCell="H28" workbookViewId="0">
      <selection activeCell="C17" sqref="C17"/>
    </sheetView>
  </sheetViews>
  <sheetFormatPr baseColWidth="10" defaultColWidth="11.28515625" defaultRowHeight="15" x14ac:dyDescent="0.25"/>
  <cols>
    <col min="1" max="1" width="3" customWidth="1"/>
    <col min="2" max="2" width="12.7109375" customWidth="1"/>
    <col min="3" max="3" width="5.28515625" bestFit="1" customWidth="1"/>
    <col min="4" max="4" width="8.85546875" bestFit="1" customWidth="1"/>
    <col min="5" max="5" width="29.28515625" bestFit="1" customWidth="1"/>
    <col min="6" max="6" width="5.42578125" bestFit="1" customWidth="1"/>
    <col min="7" max="7" width="98.85546875" customWidth="1"/>
    <col min="9" max="9" width="15.140625" bestFit="1" customWidth="1"/>
    <col min="10" max="10" width="13.85546875" bestFit="1" customWidth="1"/>
    <col min="11" max="11" width="13" bestFit="1" customWidth="1"/>
    <col min="12" max="12" width="12.5703125" bestFit="1" customWidth="1"/>
    <col min="13" max="13" width="22.28515625" bestFit="1" customWidth="1"/>
    <col min="14" max="14" width="7.140625" bestFit="1" customWidth="1"/>
  </cols>
  <sheetData>
    <row r="2" spans="2:14" ht="38.25" x14ac:dyDescent="0.25"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</row>
    <row r="3" spans="2:14" x14ac:dyDescent="0.25">
      <c r="B3" s="6" t="s">
        <v>27</v>
      </c>
      <c r="C3" s="6" t="s">
        <v>28</v>
      </c>
      <c r="D3" s="7" t="s">
        <v>29</v>
      </c>
      <c r="E3" s="7" t="s">
        <v>30</v>
      </c>
      <c r="F3" s="6" t="s">
        <v>31</v>
      </c>
      <c r="G3" s="8" t="s">
        <v>32</v>
      </c>
      <c r="H3" s="6">
        <v>12060000</v>
      </c>
      <c r="I3" s="9">
        <v>30000000</v>
      </c>
      <c r="J3" s="9">
        <v>30000000</v>
      </c>
      <c r="K3" s="9">
        <v>0</v>
      </c>
      <c r="L3" s="9"/>
      <c r="M3" s="9"/>
      <c r="N3" s="9">
        <f>SUM(O3:X3)</f>
        <v>0</v>
      </c>
    </row>
    <row r="4" spans="2:14" x14ac:dyDescent="0.25">
      <c r="B4" s="6" t="s">
        <v>27</v>
      </c>
      <c r="C4" s="6" t="s">
        <v>28</v>
      </c>
      <c r="D4" s="7" t="s">
        <v>29</v>
      </c>
      <c r="E4" s="7" t="s">
        <v>30</v>
      </c>
      <c r="F4" s="6" t="s">
        <v>33</v>
      </c>
      <c r="G4" s="8" t="s">
        <v>34</v>
      </c>
      <c r="H4" s="6">
        <v>12060000</v>
      </c>
      <c r="I4" s="9">
        <v>10000</v>
      </c>
      <c r="J4" s="9">
        <v>10000</v>
      </c>
      <c r="K4" s="9">
        <v>10000</v>
      </c>
      <c r="L4" s="9"/>
      <c r="M4" s="9"/>
      <c r="N4" s="9">
        <f t="shared" ref="N4:N67" si="0">SUM(O4:X4)</f>
        <v>0</v>
      </c>
    </row>
    <row r="5" spans="2:14" x14ac:dyDescent="0.25">
      <c r="B5" s="6" t="s">
        <v>27</v>
      </c>
      <c r="C5" s="6" t="s">
        <v>28</v>
      </c>
      <c r="D5" s="7" t="s">
        <v>35</v>
      </c>
      <c r="E5" s="7" t="s">
        <v>30</v>
      </c>
      <c r="F5" s="6" t="s">
        <v>36</v>
      </c>
      <c r="G5" s="8" t="s">
        <v>37</v>
      </c>
      <c r="H5" s="6">
        <v>12060000</v>
      </c>
      <c r="I5" s="9">
        <v>100000</v>
      </c>
      <c r="J5" s="9">
        <v>100000</v>
      </c>
      <c r="K5" s="9">
        <v>100000</v>
      </c>
      <c r="L5" s="9"/>
      <c r="M5" s="9"/>
      <c r="N5" s="9">
        <f t="shared" si="0"/>
        <v>0</v>
      </c>
    </row>
    <row r="6" spans="2:14" x14ac:dyDescent="0.25">
      <c r="B6" s="6" t="s">
        <v>27</v>
      </c>
      <c r="C6" s="6" t="s">
        <v>38</v>
      </c>
      <c r="D6" s="7" t="s">
        <v>39</v>
      </c>
      <c r="E6" s="7" t="s">
        <v>11</v>
      </c>
      <c r="F6" s="6" t="s">
        <v>40</v>
      </c>
      <c r="G6" s="8" t="s">
        <v>41</v>
      </c>
      <c r="H6" s="6">
        <v>12060000</v>
      </c>
      <c r="I6" s="9">
        <v>7390000</v>
      </c>
      <c r="J6" s="9">
        <v>7390000</v>
      </c>
      <c r="K6" s="9">
        <v>37292.36</v>
      </c>
      <c r="L6" s="9" t="s">
        <v>42</v>
      </c>
      <c r="M6" s="9" t="s">
        <v>43</v>
      </c>
      <c r="N6" s="9">
        <f t="shared" si="0"/>
        <v>0</v>
      </c>
    </row>
    <row r="7" spans="2:14" ht="22.5" x14ac:dyDescent="0.25">
      <c r="B7" s="6" t="s">
        <v>27</v>
      </c>
      <c r="C7" s="6" t="s">
        <v>38</v>
      </c>
      <c r="D7" s="7" t="s">
        <v>39</v>
      </c>
      <c r="E7" s="7" t="s">
        <v>11</v>
      </c>
      <c r="F7" s="6" t="s">
        <v>44</v>
      </c>
      <c r="G7" s="8" t="s">
        <v>45</v>
      </c>
      <c r="H7" s="6">
        <v>12060000</v>
      </c>
      <c r="I7" s="9">
        <v>2010000</v>
      </c>
      <c r="J7" s="9">
        <v>2010000</v>
      </c>
      <c r="K7" s="9">
        <v>2010000</v>
      </c>
      <c r="L7" s="9" t="s">
        <v>46</v>
      </c>
      <c r="M7" s="9" t="s">
        <v>43</v>
      </c>
      <c r="N7" s="9">
        <f t="shared" si="0"/>
        <v>0</v>
      </c>
    </row>
    <row r="8" spans="2:14" x14ac:dyDescent="0.25">
      <c r="B8" s="6" t="s">
        <v>27</v>
      </c>
      <c r="C8" s="6" t="s">
        <v>38</v>
      </c>
      <c r="D8" s="7" t="s">
        <v>39</v>
      </c>
      <c r="E8" s="7" t="s">
        <v>11</v>
      </c>
      <c r="F8" s="6" t="s">
        <v>47</v>
      </c>
      <c r="G8" s="8" t="s">
        <v>48</v>
      </c>
      <c r="H8" s="6">
        <v>12060000</v>
      </c>
      <c r="I8" s="9">
        <v>100000</v>
      </c>
      <c r="J8" s="9">
        <v>100000</v>
      </c>
      <c r="K8" s="9">
        <v>100000</v>
      </c>
      <c r="L8" s="9"/>
      <c r="M8" s="9"/>
      <c r="N8" s="9">
        <f t="shared" si="0"/>
        <v>0</v>
      </c>
    </row>
    <row r="9" spans="2:14" ht="22.5" x14ac:dyDescent="0.25">
      <c r="B9" s="6" t="s">
        <v>27</v>
      </c>
      <c r="C9" s="6" t="s">
        <v>38</v>
      </c>
      <c r="D9" s="7" t="s">
        <v>39</v>
      </c>
      <c r="E9" s="7" t="s">
        <v>11</v>
      </c>
      <c r="F9" s="6" t="s">
        <v>49</v>
      </c>
      <c r="G9" s="8" t="s">
        <v>50</v>
      </c>
      <c r="H9" s="6">
        <v>12060000</v>
      </c>
      <c r="I9" s="9">
        <v>100000</v>
      </c>
      <c r="J9" s="9">
        <v>100000</v>
      </c>
      <c r="K9" s="9">
        <v>100000</v>
      </c>
      <c r="L9" s="9"/>
      <c r="M9" s="9"/>
      <c r="N9" s="9">
        <f t="shared" si="0"/>
        <v>0</v>
      </c>
    </row>
    <row r="10" spans="2:14" x14ac:dyDescent="0.25">
      <c r="B10" s="6" t="s">
        <v>27</v>
      </c>
      <c r="C10" s="6" t="s">
        <v>38</v>
      </c>
      <c r="D10" s="7" t="s">
        <v>39</v>
      </c>
      <c r="E10" s="7" t="s">
        <v>11</v>
      </c>
      <c r="F10" s="6" t="s">
        <v>51</v>
      </c>
      <c r="G10" s="8" t="s">
        <v>52</v>
      </c>
      <c r="H10" s="6">
        <v>12060000</v>
      </c>
      <c r="I10" s="9">
        <v>100000</v>
      </c>
      <c r="J10" s="9">
        <v>100000</v>
      </c>
      <c r="K10" s="9">
        <v>100000</v>
      </c>
      <c r="L10" s="9"/>
      <c r="M10" s="9"/>
      <c r="N10" s="9">
        <f t="shared" si="0"/>
        <v>0</v>
      </c>
    </row>
    <row r="11" spans="2:14" ht="22.5" x14ac:dyDescent="0.25">
      <c r="B11" s="6" t="s">
        <v>27</v>
      </c>
      <c r="C11" s="6" t="s">
        <v>38</v>
      </c>
      <c r="D11" s="7" t="s">
        <v>39</v>
      </c>
      <c r="E11" s="7" t="s">
        <v>11</v>
      </c>
      <c r="F11" s="6" t="s">
        <v>53</v>
      </c>
      <c r="G11" s="8" t="s">
        <v>54</v>
      </c>
      <c r="H11" s="6">
        <v>12060000</v>
      </c>
      <c r="I11" s="9">
        <v>100000</v>
      </c>
      <c r="J11" s="9">
        <v>100000</v>
      </c>
      <c r="K11" s="9">
        <v>100000</v>
      </c>
      <c r="L11" s="9"/>
      <c r="M11" s="9"/>
      <c r="N11" s="9">
        <f t="shared" si="0"/>
        <v>0</v>
      </c>
    </row>
    <row r="12" spans="2:14" x14ac:dyDescent="0.25">
      <c r="B12" s="6" t="s">
        <v>27</v>
      </c>
      <c r="C12" s="6" t="s">
        <v>38</v>
      </c>
      <c r="D12" s="7" t="s">
        <v>39</v>
      </c>
      <c r="E12" s="7" t="s">
        <v>11</v>
      </c>
      <c r="F12" s="6" t="s">
        <v>55</v>
      </c>
      <c r="G12" s="8" t="s">
        <v>56</v>
      </c>
      <c r="H12" s="6">
        <v>12060000</v>
      </c>
      <c r="I12" s="9">
        <v>170000</v>
      </c>
      <c r="J12" s="9">
        <v>170000</v>
      </c>
      <c r="K12" s="9">
        <v>170000</v>
      </c>
      <c r="L12" s="9"/>
      <c r="M12" s="9"/>
      <c r="N12" s="9">
        <f t="shared" si="0"/>
        <v>0</v>
      </c>
    </row>
    <row r="13" spans="2:14" x14ac:dyDescent="0.25">
      <c r="B13" s="6" t="s">
        <v>27</v>
      </c>
      <c r="C13" s="6" t="s">
        <v>38</v>
      </c>
      <c r="D13" s="7" t="s">
        <v>57</v>
      </c>
      <c r="E13" s="7" t="s">
        <v>11</v>
      </c>
      <c r="F13" s="6" t="s">
        <v>58</v>
      </c>
      <c r="G13" s="8" t="s">
        <v>59</v>
      </c>
      <c r="H13" s="6">
        <v>12060000</v>
      </c>
      <c r="I13" s="9">
        <v>8960000</v>
      </c>
      <c r="J13" s="9">
        <v>8960000</v>
      </c>
      <c r="K13" s="9">
        <v>8621445.2799999993</v>
      </c>
      <c r="L13" s="9" t="s">
        <v>60</v>
      </c>
      <c r="M13" s="9" t="s">
        <v>43</v>
      </c>
      <c r="N13" s="9">
        <f t="shared" si="0"/>
        <v>0</v>
      </c>
    </row>
    <row r="14" spans="2:14" x14ac:dyDescent="0.25">
      <c r="B14" s="6" t="s">
        <v>27</v>
      </c>
      <c r="C14" s="6" t="s">
        <v>38</v>
      </c>
      <c r="D14" s="7" t="s">
        <v>57</v>
      </c>
      <c r="E14" s="7" t="s">
        <v>11</v>
      </c>
      <c r="F14" s="6" t="s">
        <v>61</v>
      </c>
      <c r="G14" s="8" t="s">
        <v>62</v>
      </c>
      <c r="H14" s="6">
        <v>12060000</v>
      </c>
      <c r="I14" s="9">
        <v>3600000</v>
      </c>
      <c r="J14" s="9">
        <v>3600000</v>
      </c>
      <c r="K14" s="9">
        <v>1109400.54</v>
      </c>
      <c r="L14" s="9" t="s">
        <v>46</v>
      </c>
      <c r="M14" s="9" t="s">
        <v>43</v>
      </c>
      <c r="N14" s="9">
        <f t="shared" si="0"/>
        <v>0</v>
      </c>
    </row>
    <row r="15" spans="2:14" x14ac:dyDescent="0.25">
      <c r="B15" s="6" t="s">
        <v>27</v>
      </c>
      <c r="C15" s="6" t="s">
        <v>38</v>
      </c>
      <c r="D15" s="7" t="s">
        <v>57</v>
      </c>
      <c r="E15" s="7" t="s">
        <v>11</v>
      </c>
      <c r="F15" s="6" t="s">
        <v>63</v>
      </c>
      <c r="G15" s="8" t="s">
        <v>64</v>
      </c>
      <c r="H15" s="6">
        <v>12060000</v>
      </c>
      <c r="I15" s="9">
        <v>100000</v>
      </c>
      <c r="J15" s="9">
        <v>100000</v>
      </c>
      <c r="K15" s="9">
        <v>100000</v>
      </c>
      <c r="L15" s="9" t="s">
        <v>60</v>
      </c>
      <c r="M15" s="9" t="s">
        <v>43</v>
      </c>
      <c r="N15" s="9">
        <f t="shared" si="0"/>
        <v>0</v>
      </c>
    </row>
    <row r="16" spans="2:14" x14ac:dyDescent="0.25">
      <c r="B16" s="6" t="s">
        <v>27</v>
      </c>
      <c r="C16" s="6" t="s">
        <v>38</v>
      </c>
      <c r="D16" s="7" t="s">
        <v>57</v>
      </c>
      <c r="E16" s="7" t="s">
        <v>11</v>
      </c>
      <c r="F16" s="6" t="s">
        <v>65</v>
      </c>
      <c r="G16" s="8" t="s">
        <v>66</v>
      </c>
      <c r="H16" s="6">
        <v>12060000</v>
      </c>
      <c r="I16" s="9">
        <v>2650000</v>
      </c>
      <c r="J16" s="9">
        <v>2650000</v>
      </c>
      <c r="K16" s="9">
        <v>46618.27</v>
      </c>
      <c r="L16" s="9" t="s">
        <v>60</v>
      </c>
      <c r="M16" s="9" t="s">
        <v>43</v>
      </c>
      <c r="N16" s="9">
        <f t="shared" si="0"/>
        <v>0</v>
      </c>
    </row>
    <row r="17" spans="2:14" x14ac:dyDescent="0.25">
      <c r="B17" s="6" t="s">
        <v>27</v>
      </c>
      <c r="C17" s="6" t="s">
        <v>38</v>
      </c>
      <c r="D17" s="7" t="s">
        <v>57</v>
      </c>
      <c r="E17" s="7" t="s">
        <v>11</v>
      </c>
      <c r="F17" s="6" t="s">
        <v>67</v>
      </c>
      <c r="G17" s="8" t="s">
        <v>68</v>
      </c>
      <c r="H17" s="6">
        <v>12060000</v>
      </c>
      <c r="I17" s="9">
        <v>2420000</v>
      </c>
      <c r="J17" s="9">
        <v>2420000</v>
      </c>
      <c r="K17" s="9">
        <v>2420000</v>
      </c>
      <c r="L17" s="9" t="s">
        <v>60</v>
      </c>
      <c r="M17" s="9" t="s">
        <v>43</v>
      </c>
      <c r="N17" s="9">
        <f t="shared" si="0"/>
        <v>0</v>
      </c>
    </row>
    <row r="18" spans="2:14" x14ac:dyDescent="0.25">
      <c r="B18" s="6" t="s">
        <v>27</v>
      </c>
      <c r="C18" s="6" t="s">
        <v>38</v>
      </c>
      <c r="D18" s="7" t="s">
        <v>57</v>
      </c>
      <c r="E18" s="7" t="s">
        <v>11</v>
      </c>
      <c r="F18" s="6" t="s">
        <v>69</v>
      </c>
      <c r="G18" s="8" t="s">
        <v>70</v>
      </c>
      <c r="H18" s="6">
        <v>12060000</v>
      </c>
      <c r="I18" s="9">
        <v>35680000</v>
      </c>
      <c r="J18" s="9">
        <v>35680000</v>
      </c>
      <c r="K18" s="9">
        <v>5681320.2699999996</v>
      </c>
      <c r="L18" s="9" t="s">
        <v>46</v>
      </c>
      <c r="M18" s="9" t="s">
        <v>43</v>
      </c>
      <c r="N18" s="9">
        <f t="shared" si="0"/>
        <v>0</v>
      </c>
    </row>
    <row r="19" spans="2:14" x14ac:dyDescent="0.25">
      <c r="B19" s="6" t="s">
        <v>27</v>
      </c>
      <c r="C19" s="6" t="s">
        <v>38</v>
      </c>
      <c r="D19" s="7" t="s">
        <v>57</v>
      </c>
      <c r="E19" s="7" t="s">
        <v>11</v>
      </c>
      <c r="F19" s="6" t="s">
        <v>71</v>
      </c>
      <c r="G19" s="8" t="s">
        <v>72</v>
      </c>
      <c r="H19" s="6">
        <v>12060000</v>
      </c>
      <c r="I19" s="9">
        <v>6900000</v>
      </c>
      <c r="J19" s="9">
        <v>6900000</v>
      </c>
      <c r="K19" s="9">
        <v>288356.09000000003</v>
      </c>
      <c r="L19" s="9"/>
      <c r="M19" s="9"/>
      <c r="N19" s="9">
        <f t="shared" si="0"/>
        <v>0</v>
      </c>
    </row>
    <row r="20" spans="2:14" x14ac:dyDescent="0.25">
      <c r="B20" s="6" t="s">
        <v>27</v>
      </c>
      <c r="C20" s="6" t="s">
        <v>38</v>
      </c>
      <c r="D20" s="7" t="s">
        <v>57</v>
      </c>
      <c r="E20" s="7" t="s">
        <v>11</v>
      </c>
      <c r="F20" s="6" t="s">
        <v>73</v>
      </c>
      <c r="G20" s="8" t="s">
        <v>74</v>
      </c>
      <c r="H20" s="6">
        <v>12060000</v>
      </c>
      <c r="I20" s="9">
        <v>4640000</v>
      </c>
      <c r="J20" s="9">
        <v>4640000</v>
      </c>
      <c r="K20" s="9">
        <v>96130.43</v>
      </c>
      <c r="L20" s="9" t="s">
        <v>46</v>
      </c>
      <c r="M20" s="9" t="s">
        <v>43</v>
      </c>
      <c r="N20" s="9">
        <f t="shared" si="0"/>
        <v>0</v>
      </c>
    </row>
    <row r="21" spans="2:14" x14ac:dyDescent="0.25">
      <c r="B21" s="6" t="s">
        <v>27</v>
      </c>
      <c r="C21" s="6" t="s">
        <v>38</v>
      </c>
      <c r="D21" s="7" t="s">
        <v>57</v>
      </c>
      <c r="E21" s="7" t="s">
        <v>11</v>
      </c>
      <c r="F21" s="6" t="s">
        <v>75</v>
      </c>
      <c r="G21" s="8" t="s">
        <v>76</v>
      </c>
      <c r="H21" s="6">
        <v>12060000</v>
      </c>
      <c r="I21" s="9">
        <v>1400000</v>
      </c>
      <c r="J21" s="9">
        <v>1400000</v>
      </c>
      <c r="K21" s="9">
        <v>50997.14</v>
      </c>
      <c r="L21" s="9" t="s">
        <v>46</v>
      </c>
      <c r="M21" s="9" t="s">
        <v>43</v>
      </c>
      <c r="N21" s="9">
        <f t="shared" si="0"/>
        <v>0</v>
      </c>
    </row>
    <row r="22" spans="2:14" x14ac:dyDescent="0.25">
      <c r="B22" s="6" t="s">
        <v>27</v>
      </c>
      <c r="C22" s="6" t="s">
        <v>38</v>
      </c>
      <c r="D22" s="7" t="s">
        <v>57</v>
      </c>
      <c r="E22" s="7" t="s">
        <v>11</v>
      </c>
      <c r="F22" s="6" t="s">
        <v>77</v>
      </c>
      <c r="G22" s="8" t="s">
        <v>78</v>
      </c>
      <c r="H22" s="6">
        <v>12060000</v>
      </c>
      <c r="I22" s="9">
        <v>18770000</v>
      </c>
      <c r="J22" s="9">
        <v>18770000</v>
      </c>
      <c r="K22" s="9">
        <v>18770000</v>
      </c>
      <c r="L22" s="9"/>
      <c r="M22" s="9"/>
      <c r="N22" s="9">
        <f t="shared" si="0"/>
        <v>0</v>
      </c>
    </row>
    <row r="23" spans="2:14" ht="22.5" x14ac:dyDescent="0.25">
      <c r="B23" s="6" t="s">
        <v>27</v>
      </c>
      <c r="C23" s="6" t="s">
        <v>38</v>
      </c>
      <c r="D23" s="7" t="s">
        <v>57</v>
      </c>
      <c r="E23" s="7" t="s">
        <v>11</v>
      </c>
      <c r="F23" s="6" t="s">
        <v>79</v>
      </c>
      <c r="G23" s="8" t="s">
        <v>80</v>
      </c>
      <c r="H23" s="6">
        <v>12060000</v>
      </c>
      <c r="I23" s="9">
        <v>9140000</v>
      </c>
      <c r="J23" s="9">
        <v>13140000</v>
      </c>
      <c r="K23" s="9">
        <v>181380.8</v>
      </c>
      <c r="L23" s="9" t="s">
        <v>42</v>
      </c>
      <c r="M23" s="9" t="s">
        <v>43</v>
      </c>
      <c r="N23" s="9">
        <f t="shared" si="0"/>
        <v>0</v>
      </c>
    </row>
    <row r="24" spans="2:14" x14ac:dyDescent="0.25">
      <c r="B24" s="6" t="s">
        <v>27</v>
      </c>
      <c r="C24" s="6" t="s">
        <v>38</v>
      </c>
      <c r="D24" s="7" t="s">
        <v>57</v>
      </c>
      <c r="E24" s="7" t="s">
        <v>11</v>
      </c>
      <c r="F24" s="6" t="s">
        <v>81</v>
      </c>
      <c r="G24" s="8" t="s">
        <v>82</v>
      </c>
      <c r="H24" s="6">
        <v>12060000</v>
      </c>
      <c r="I24" s="9">
        <v>15190000</v>
      </c>
      <c r="J24" s="9">
        <v>15190000</v>
      </c>
      <c r="K24" s="9">
        <v>5001959.09</v>
      </c>
      <c r="L24" s="9" t="s">
        <v>46</v>
      </c>
      <c r="M24" s="9" t="s">
        <v>43</v>
      </c>
      <c r="N24" s="9">
        <f t="shared" si="0"/>
        <v>0</v>
      </c>
    </row>
    <row r="25" spans="2:14" x14ac:dyDescent="0.25">
      <c r="B25" s="6" t="s">
        <v>27</v>
      </c>
      <c r="C25" s="6" t="s">
        <v>38</v>
      </c>
      <c r="D25" s="7" t="s">
        <v>57</v>
      </c>
      <c r="E25" s="7" t="s">
        <v>11</v>
      </c>
      <c r="F25" s="6" t="s">
        <v>83</v>
      </c>
      <c r="G25" s="8" t="s">
        <v>84</v>
      </c>
      <c r="H25" s="6">
        <v>12060000</v>
      </c>
      <c r="I25" s="9">
        <v>5430000</v>
      </c>
      <c r="J25" s="9">
        <v>5430000</v>
      </c>
      <c r="K25" s="9">
        <v>5430000</v>
      </c>
      <c r="L25" s="9" t="s">
        <v>42</v>
      </c>
      <c r="M25" s="9" t="s">
        <v>43</v>
      </c>
      <c r="N25" s="9">
        <f t="shared" si="0"/>
        <v>0</v>
      </c>
    </row>
    <row r="26" spans="2:14" ht="22.5" x14ac:dyDescent="0.25">
      <c r="B26" s="6" t="s">
        <v>27</v>
      </c>
      <c r="C26" s="6" t="s">
        <v>38</v>
      </c>
      <c r="D26" s="7" t="s">
        <v>57</v>
      </c>
      <c r="E26" s="7" t="s">
        <v>11</v>
      </c>
      <c r="F26" s="6" t="s">
        <v>85</v>
      </c>
      <c r="G26" s="8" t="s">
        <v>86</v>
      </c>
      <c r="H26" s="6">
        <v>12060000</v>
      </c>
      <c r="I26" s="9">
        <v>5570000</v>
      </c>
      <c r="J26" s="9">
        <v>5570000</v>
      </c>
      <c r="K26" s="9">
        <v>1194697.8899999999</v>
      </c>
      <c r="L26" s="9" t="s">
        <v>42</v>
      </c>
      <c r="M26" s="9" t="s">
        <v>43</v>
      </c>
      <c r="N26" s="9">
        <f t="shared" si="0"/>
        <v>0</v>
      </c>
    </row>
    <row r="27" spans="2:14" x14ac:dyDescent="0.25">
      <c r="B27" s="6" t="s">
        <v>27</v>
      </c>
      <c r="C27" s="6" t="s">
        <v>38</v>
      </c>
      <c r="D27" s="7" t="s">
        <v>57</v>
      </c>
      <c r="E27" s="7" t="s">
        <v>11</v>
      </c>
      <c r="F27" s="6" t="s">
        <v>87</v>
      </c>
      <c r="G27" s="8" t="s">
        <v>88</v>
      </c>
      <c r="H27" s="6">
        <v>12060000</v>
      </c>
      <c r="I27" s="9">
        <v>9760000</v>
      </c>
      <c r="J27" s="9">
        <v>9760000</v>
      </c>
      <c r="K27" s="9">
        <v>9760000</v>
      </c>
      <c r="L27" s="9"/>
      <c r="M27" s="9"/>
      <c r="N27" s="9">
        <f t="shared" si="0"/>
        <v>0</v>
      </c>
    </row>
    <row r="28" spans="2:14" x14ac:dyDescent="0.25">
      <c r="B28" s="6" t="s">
        <v>27</v>
      </c>
      <c r="C28" s="6" t="s">
        <v>38</v>
      </c>
      <c r="D28" s="7" t="s">
        <v>57</v>
      </c>
      <c r="E28" s="7" t="s">
        <v>11</v>
      </c>
      <c r="F28" s="6" t="s">
        <v>89</v>
      </c>
      <c r="G28" s="8" t="s">
        <v>90</v>
      </c>
      <c r="H28" s="6">
        <v>12060000</v>
      </c>
      <c r="I28" s="9">
        <v>15740000</v>
      </c>
      <c r="J28" s="9">
        <v>13740000</v>
      </c>
      <c r="K28" s="9">
        <v>13740000</v>
      </c>
      <c r="L28" s="9"/>
      <c r="M28" s="9"/>
      <c r="N28" s="9">
        <f t="shared" si="0"/>
        <v>0</v>
      </c>
    </row>
    <row r="29" spans="2:14" x14ac:dyDescent="0.25">
      <c r="B29" s="6" t="s">
        <v>27</v>
      </c>
      <c r="C29" s="6" t="s">
        <v>38</v>
      </c>
      <c r="D29" s="7" t="s">
        <v>57</v>
      </c>
      <c r="E29" s="7" t="s">
        <v>11</v>
      </c>
      <c r="F29" s="6" t="s">
        <v>91</v>
      </c>
      <c r="G29" s="8" t="s">
        <v>92</v>
      </c>
      <c r="H29" s="6">
        <v>12060000</v>
      </c>
      <c r="I29" s="9">
        <v>100000</v>
      </c>
      <c r="J29" s="9">
        <v>100000</v>
      </c>
      <c r="K29" s="9">
        <v>100000</v>
      </c>
      <c r="L29" s="9"/>
      <c r="M29" s="9"/>
      <c r="N29" s="9">
        <f t="shared" si="0"/>
        <v>0</v>
      </c>
    </row>
    <row r="30" spans="2:14" x14ac:dyDescent="0.25">
      <c r="B30" s="6" t="s">
        <v>27</v>
      </c>
      <c r="C30" s="6" t="s">
        <v>38</v>
      </c>
      <c r="D30" s="7" t="s">
        <v>57</v>
      </c>
      <c r="E30" s="7" t="s">
        <v>11</v>
      </c>
      <c r="F30" s="6" t="s">
        <v>93</v>
      </c>
      <c r="G30" s="8" t="s">
        <v>94</v>
      </c>
      <c r="H30" s="6">
        <v>12060000</v>
      </c>
      <c r="I30" s="9">
        <v>17000000</v>
      </c>
      <c r="J30" s="9">
        <v>5000000</v>
      </c>
      <c r="K30" s="9">
        <v>5000000</v>
      </c>
      <c r="L30" s="9"/>
      <c r="M30" s="9"/>
      <c r="N30" s="9">
        <f t="shared" si="0"/>
        <v>0</v>
      </c>
    </row>
    <row r="31" spans="2:14" x14ac:dyDescent="0.25">
      <c r="B31" s="6" t="s">
        <v>27</v>
      </c>
      <c r="C31" s="6" t="s">
        <v>38</v>
      </c>
      <c r="D31" s="7" t="s">
        <v>57</v>
      </c>
      <c r="E31" s="7" t="s">
        <v>11</v>
      </c>
      <c r="F31" s="6" t="s">
        <v>95</v>
      </c>
      <c r="G31" s="8" t="s">
        <v>96</v>
      </c>
      <c r="H31" s="6">
        <v>12060000</v>
      </c>
      <c r="I31" s="9">
        <v>15270000</v>
      </c>
      <c r="J31" s="9">
        <v>15270000</v>
      </c>
      <c r="K31" s="9">
        <v>15270000</v>
      </c>
      <c r="L31" s="9"/>
      <c r="M31" s="9"/>
      <c r="N31" s="9">
        <f t="shared" si="0"/>
        <v>0</v>
      </c>
    </row>
    <row r="32" spans="2:14" x14ac:dyDescent="0.25">
      <c r="B32" s="6" t="s">
        <v>27</v>
      </c>
      <c r="C32" s="6" t="s">
        <v>38</v>
      </c>
      <c r="D32" s="7" t="s">
        <v>57</v>
      </c>
      <c r="E32" s="7" t="s">
        <v>11</v>
      </c>
      <c r="F32" s="6" t="s">
        <v>97</v>
      </c>
      <c r="G32" s="8" t="s">
        <v>98</v>
      </c>
      <c r="H32" s="6">
        <v>12060000</v>
      </c>
      <c r="I32" s="9">
        <v>12560000</v>
      </c>
      <c r="J32" s="9">
        <v>12560000</v>
      </c>
      <c r="K32" s="9">
        <v>2960356.8</v>
      </c>
      <c r="L32" s="9" t="s">
        <v>46</v>
      </c>
      <c r="M32" s="9" t="s">
        <v>43</v>
      </c>
      <c r="N32" s="9">
        <f t="shared" si="0"/>
        <v>0</v>
      </c>
    </row>
    <row r="33" spans="2:14" x14ac:dyDescent="0.25">
      <c r="B33" s="6" t="s">
        <v>27</v>
      </c>
      <c r="C33" s="6" t="s">
        <v>38</v>
      </c>
      <c r="D33" s="7" t="s">
        <v>57</v>
      </c>
      <c r="E33" s="7" t="s">
        <v>11</v>
      </c>
      <c r="F33" s="6" t="s">
        <v>99</v>
      </c>
      <c r="G33" s="8" t="s">
        <v>100</v>
      </c>
      <c r="H33" s="6">
        <v>12060000</v>
      </c>
      <c r="I33" s="9">
        <v>21000000</v>
      </c>
      <c r="J33" s="9">
        <v>21000000</v>
      </c>
      <c r="K33" s="9">
        <v>21000000</v>
      </c>
      <c r="L33" s="9" t="s">
        <v>42</v>
      </c>
      <c r="M33" s="9" t="s">
        <v>43</v>
      </c>
      <c r="N33" s="9">
        <f t="shared" si="0"/>
        <v>0</v>
      </c>
    </row>
    <row r="34" spans="2:14" x14ac:dyDescent="0.25">
      <c r="B34" s="6" t="s">
        <v>27</v>
      </c>
      <c r="C34" s="6" t="s">
        <v>38</v>
      </c>
      <c r="D34" s="7" t="s">
        <v>57</v>
      </c>
      <c r="E34" s="7" t="s">
        <v>11</v>
      </c>
      <c r="F34" s="6" t="s">
        <v>101</v>
      </c>
      <c r="G34" s="8" t="s">
        <v>102</v>
      </c>
      <c r="H34" s="6">
        <v>12060000</v>
      </c>
      <c r="I34" s="9">
        <v>100000</v>
      </c>
      <c r="J34" s="9">
        <v>100000</v>
      </c>
      <c r="K34" s="9">
        <v>100000</v>
      </c>
      <c r="L34" s="9"/>
      <c r="M34" s="9"/>
      <c r="N34" s="9">
        <f t="shared" si="0"/>
        <v>0</v>
      </c>
    </row>
    <row r="35" spans="2:14" x14ac:dyDescent="0.25">
      <c r="B35" s="6" t="s">
        <v>27</v>
      </c>
      <c r="C35" s="6" t="s">
        <v>38</v>
      </c>
      <c r="D35" s="7" t="s">
        <v>57</v>
      </c>
      <c r="E35" s="7" t="s">
        <v>11</v>
      </c>
      <c r="F35" s="6" t="s">
        <v>103</v>
      </c>
      <c r="G35" s="8" t="s">
        <v>104</v>
      </c>
      <c r="H35" s="6">
        <v>12060000</v>
      </c>
      <c r="I35" s="9">
        <v>100000</v>
      </c>
      <c r="J35" s="9">
        <v>100000</v>
      </c>
      <c r="K35" s="9">
        <v>100000</v>
      </c>
      <c r="L35" s="9"/>
      <c r="M35" s="9"/>
      <c r="N35" s="9">
        <f t="shared" si="0"/>
        <v>0</v>
      </c>
    </row>
    <row r="36" spans="2:14" x14ac:dyDescent="0.25">
      <c r="B36" s="6" t="s">
        <v>27</v>
      </c>
      <c r="C36" s="6" t="s">
        <v>38</v>
      </c>
      <c r="D36" s="7" t="s">
        <v>57</v>
      </c>
      <c r="E36" s="7" t="s">
        <v>11</v>
      </c>
      <c r="F36" s="6" t="s">
        <v>105</v>
      </c>
      <c r="G36" s="8" t="s">
        <v>106</v>
      </c>
      <c r="H36" s="6">
        <v>12060000</v>
      </c>
      <c r="I36" s="9">
        <v>6890000</v>
      </c>
      <c r="J36" s="9">
        <v>6890000</v>
      </c>
      <c r="K36" s="9">
        <v>6890000</v>
      </c>
      <c r="L36" s="9" t="s">
        <v>46</v>
      </c>
      <c r="M36" s="9" t="s">
        <v>43</v>
      </c>
      <c r="N36" s="9">
        <f t="shared" si="0"/>
        <v>0</v>
      </c>
    </row>
    <row r="37" spans="2:14" ht="22.5" x14ac:dyDescent="0.25">
      <c r="B37" s="6" t="s">
        <v>27</v>
      </c>
      <c r="C37" s="6" t="s">
        <v>38</v>
      </c>
      <c r="D37" s="7" t="s">
        <v>57</v>
      </c>
      <c r="E37" s="7" t="s">
        <v>11</v>
      </c>
      <c r="F37" s="6" t="s">
        <v>107</v>
      </c>
      <c r="G37" s="8" t="s">
        <v>108</v>
      </c>
      <c r="H37" s="6">
        <v>12060000</v>
      </c>
      <c r="I37" s="9">
        <v>18000000</v>
      </c>
      <c r="J37" s="9">
        <v>18000000</v>
      </c>
      <c r="K37" s="9">
        <v>18000000</v>
      </c>
      <c r="L37" s="9" t="s">
        <v>42</v>
      </c>
      <c r="M37" s="9" t="s">
        <v>43</v>
      </c>
      <c r="N37" s="9">
        <f t="shared" si="0"/>
        <v>0</v>
      </c>
    </row>
    <row r="38" spans="2:14" x14ac:dyDescent="0.25">
      <c r="B38" s="6" t="s">
        <v>27</v>
      </c>
      <c r="C38" s="6" t="s">
        <v>38</v>
      </c>
      <c r="D38" s="7" t="s">
        <v>57</v>
      </c>
      <c r="E38" s="7" t="s">
        <v>11</v>
      </c>
      <c r="F38" s="6" t="s">
        <v>109</v>
      </c>
      <c r="G38" s="8" t="s">
        <v>110</v>
      </c>
      <c r="H38" s="6">
        <v>12060000</v>
      </c>
      <c r="I38" s="9">
        <v>14430000</v>
      </c>
      <c r="J38" s="9">
        <v>26430000</v>
      </c>
      <c r="K38" s="9">
        <v>0</v>
      </c>
      <c r="L38" s="9" t="s">
        <v>42</v>
      </c>
      <c r="M38" s="9" t="s">
        <v>43</v>
      </c>
      <c r="N38" s="9">
        <f t="shared" si="0"/>
        <v>0</v>
      </c>
    </row>
    <row r="39" spans="2:14" x14ac:dyDescent="0.25">
      <c r="B39" s="6" t="s">
        <v>27</v>
      </c>
      <c r="C39" s="6" t="s">
        <v>38</v>
      </c>
      <c r="D39" s="7" t="s">
        <v>57</v>
      </c>
      <c r="E39" s="7" t="s">
        <v>11</v>
      </c>
      <c r="F39" s="6" t="s">
        <v>111</v>
      </c>
      <c r="G39" s="8" t="s">
        <v>112</v>
      </c>
      <c r="H39" s="6">
        <v>12060000</v>
      </c>
      <c r="I39" s="9">
        <v>9500000</v>
      </c>
      <c r="J39" s="9">
        <v>9500000</v>
      </c>
      <c r="K39" s="9">
        <v>9500000</v>
      </c>
      <c r="L39" s="9"/>
      <c r="M39" s="9"/>
      <c r="N39" s="9">
        <f t="shared" si="0"/>
        <v>0</v>
      </c>
    </row>
    <row r="40" spans="2:14" x14ac:dyDescent="0.25">
      <c r="B40" s="6" t="s">
        <v>27</v>
      </c>
      <c r="C40" s="6" t="s">
        <v>38</v>
      </c>
      <c r="D40" s="7" t="s">
        <v>57</v>
      </c>
      <c r="E40" s="7" t="s">
        <v>11</v>
      </c>
      <c r="F40" s="6" t="s">
        <v>113</v>
      </c>
      <c r="G40" s="8" t="s">
        <v>114</v>
      </c>
      <c r="H40" s="6">
        <v>12060000</v>
      </c>
      <c r="I40" s="9">
        <v>100000</v>
      </c>
      <c r="J40" s="9">
        <v>100000</v>
      </c>
      <c r="K40" s="9">
        <v>100000</v>
      </c>
      <c r="L40" s="9" t="s">
        <v>60</v>
      </c>
      <c r="M40" s="9" t="s">
        <v>43</v>
      </c>
      <c r="N40" s="9">
        <f t="shared" si="0"/>
        <v>0</v>
      </c>
    </row>
    <row r="41" spans="2:14" x14ac:dyDescent="0.25">
      <c r="B41" s="6" t="s">
        <v>27</v>
      </c>
      <c r="C41" s="6" t="s">
        <v>38</v>
      </c>
      <c r="D41" s="7" t="s">
        <v>57</v>
      </c>
      <c r="E41" s="7" t="s">
        <v>11</v>
      </c>
      <c r="F41" s="6" t="s">
        <v>115</v>
      </c>
      <c r="G41" s="8" t="s">
        <v>116</v>
      </c>
      <c r="H41" s="6">
        <v>12060000</v>
      </c>
      <c r="I41" s="9">
        <v>5500000</v>
      </c>
      <c r="J41" s="9">
        <v>1500000</v>
      </c>
      <c r="K41" s="9">
        <v>1500000</v>
      </c>
      <c r="L41" s="9"/>
      <c r="M41" s="9"/>
      <c r="N41" s="9">
        <f t="shared" si="0"/>
        <v>0</v>
      </c>
    </row>
    <row r="42" spans="2:14" x14ac:dyDescent="0.25">
      <c r="B42" s="6" t="s">
        <v>27</v>
      </c>
      <c r="C42" s="6" t="s">
        <v>38</v>
      </c>
      <c r="D42" s="7" t="s">
        <v>57</v>
      </c>
      <c r="E42" s="7" t="s">
        <v>11</v>
      </c>
      <c r="F42" s="6" t="s">
        <v>117</v>
      </c>
      <c r="G42" s="8" t="s">
        <v>118</v>
      </c>
      <c r="H42" s="6">
        <v>12060000</v>
      </c>
      <c r="I42" s="9">
        <v>5500000</v>
      </c>
      <c r="J42" s="9">
        <v>5500000</v>
      </c>
      <c r="K42" s="9">
        <v>5500000</v>
      </c>
      <c r="L42" s="9"/>
      <c r="M42" s="9"/>
      <c r="N42" s="9">
        <f t="shared" si="0"/>
        <v>0</v>
      </c>
    </row>
    <row r="43" spans="2:14" x14ac:dyDescent="0.25">
      <c r="B43" s="6" t="s">
        <v>27</v>
      </c>
      <c r="C43" s="6" t="s">
        <v>38</v>
      </c>
      <c r="D43" s="7" t="s">
        <v>57</v>
      </c>
      <c r="E43" s="7" t="s">
        <v>11</v>
      </c>
      <c r="F43" s="6" t="s">
        <v>119</v>
      </c>
      <c r="G43" s="8" t="s">
        <v>120</v>
      </c>
      <c r="H43" s="6">
        <v>12060000</v>
      </c>
      <c r="I43" s="9">
        <v>5500000</v>
      </c>
      <c r="J43" s="9">
        <v>5500000</v>
      </c>
      <c r="K43" s="9">
        <v>5500000</v>
      </c>
      <c r="L43" s="9"/>
      <c r="M43" s="9"/>
      <c r="N43" s="9">
        <f t="shared" si="0"/>
        <v>0</v>
      </c>
    </row>
    <row r="44" spans="2:14" ht="22.5" x14ac:dyDescent="0.25">
      <c r="B44" s="6" t="s">
        <v>27</v>
      </c>
      <c r="C44" s="6" t="s">
        <v>38</v>
      </c>
      <c r="D44" s="7" t="s">
        <v>121</v>
      </c>
      <c r="E44" s="7" t="s">
        <v>11</v>
      </c>
      <c r="F44" s="6" t="s">
        <v>122</v>
      </c>
      <c r="G44" s="8" t="s">
        <v>123</v>
      </c>
      <c r="H44" s="6">
        <v>12060000</v>
      </c>
      <c r="I44" s="9">
        <v>1300000</v>
      </c>
      <c r="J44" s="9">
        <v>1300000</v>
      </c>
      <c r="K44" s="9">
        <v>178671.77</v>
      </c>
      <c r="L44" s="9" t="s">
        <v>42</v>
      </c>
      <c r="M44" s="9" t="s">
        <v>43</v>
      </c>
      <c r="N44" s="9">
        <f t="shared" si="0"/>
        <v>0</v>
      </c>
    </row>
    <row r="45" spans="2:14" x14ac:dyDescent="0.25">
      <c r="B45" s="6" t="s">
        <v>27</v>
      </c>
      <c r="C45" s="6" t="s">
        <v>38</v>
      </c>
      <c r="D45" s="7" t="s">
        <v>121</v>
      </c>
      <c r="E45" s="7" t="s">
        <v>11</v>
      </c>
      <c r="F45" s="6" t="s">
        <v>124</v>
      </c>
      <c r="G45" s="8" t="s">
        <v>125</v>
      </c>
      <c r="H45" s="6">
        <v>12060000</v>
      </c>
      <c r="I45" s="9">
        <v>41160000</v>
      </c>
      <c r="J45" s="9">
        <v>41160000</v>
      </c>
      <c r="K45" s="9">
        <v>10060934.720000001</v>
      </c>
      <c r="L45" s="9" t="s">
        <v>46</v>
      </c>
      <c r="M45" s="9" t="s">
        <v>43</v>
      </c>
      <c r="N45" s="9">
        <f t="shared" si="0"/>
        <v>0</v>
      </c>
    </row>
    <row r="46" spans="2:14" x14ac:dyDescent="0.25">
      <c r="B46" s="6" t="s">
        <v>27</v>
      </c>
      <c r="C46" s="6" t="s">
        <v>38</v>
      </c>
      <c r="D46" s="7" t="s">
        <v>121</v>
      </c>
      <c r="E46" s="7" t="s">
        <v>11</v>
      </c>
      <c r="F46" s="6" t="s">
        <v>126</v>
      </c>
      <c r="G46" s="8" t="s">
        <v>127</v>
      </c>
      <c r="H46" s="6">
        <v>12060000</v>
      </c>
      <c r="I46" s="9">
        <v>100000</v>
      </c>
      <c r="J46" s="9">
        <v>100000</v>
      </c>
      <c r="K46" s="9">
        <v>100000</v>
      </c>
      <c r="L46" s="9"/>
      <c r="M46" s="9"/>
      <c r="N46" s="9">
        <f t="shared" si="0"/>
        <v>0</v>
      </c>
    </row>
    <row r="47" spans="2:14" ht="22.5" x14ac:dyDescent="0.25">
      <c r="B47" s="6" t="s">
        <v>27</v>
      </c>
      <c r="C47" s="6" t="s">
        <v>38</v>
      </c>
      <c r="D47" s="7" t="s">
        <v>121</v>
      </c>
      <c r="E47" s="7" t="s">
        <v>11</v>
      </c>
      <c r="F47" s="6" t="s">
        <v>128</v>
      </c>
      <c r="G47" s="8" t="s">
        <v>129</v>
      </c>
      <c r="H47" s="6">
        <v>12060000</v>
      </c>
      <c r="I47" s="9">
        <v>7060000</v>
      </c>
      <c r="J47" s="9">
        <v>7060000</v>
      </c>
      <c r="K47" s="9">
        <v>7060000</v>
      </c>
      <c r="L47" s="9" t="s">
        <v>42</v>
      </c>
      <c r="M47" s="9" t="s">
        <v>43</v>
      </c>
      <c r="N47" s="9">
        <f t="shared" si="0"/>
        <v>0</v>
      </c>
    </row>
    <row r="48" spans="2:14" ht="22.5" x14ac:dyDescent="0.25">
      <c r="B48" s="6" t="s">
        <v>27</v>
      </c>
      <c r="C48" s="6" t="s">
        <v>38</v>
      </c>
      <c r="D48" s="7" t="s">
        <v>121</v>
      </c>
      <c r="E48" s="7" t="s">
        <v>11</v>
      </c>
      <c r="F48" s="6" t="s">
        <v>130</v>
      </c>
      <c r="G48" s="8" t="s">
        <v>131</v>
      </c>
      <c r="H48" s="6">
        <v>12060000</v>
      </c>
      <c r="I48" s="9">
        <v>300000</v>
      </c>
      <c r="J48" s="9">
        <v>300000</v>
      </c>
      <c r="K48" s="9">
        <v>1706.19</v>
      </c>
      <c r="L48" s="9" t="s">
        <v>60</v>
      </c>
      <c r="M48" s="9" t="s">
        <v>43</v>
      </c>
      <c r="N48" s="9">
        <f t="shared" si="0"/>
        <v>0</v>
      </c>
    </row>
    <row r="49" spans="2:14" ht="22.5" x14ac:dyDescent="0.25">
      <c r="B49" s="6" t="s">
        <v>27</v>
      </c>
      <c r="C49" s="6" t="s">
        <v>38</v>
      </c>
      <c r="D49" s="7" t="s">
        <v>121</v>
      </c>
      <c r="E49" s="7" t="s">
        <v>11</v>
      </c>
      <c r="F49" s="6" t="s">
        <v>132</v>
      </c>
      <c r="G49" s="8" t="s">
        <v>133</v>
      </c>
      <c r="H49" s="6">
        <v>12060000</v>
      </c>
      <c r="I49" s="9">
        <v>100000</v>
      </c>
      <c r="J49" s="9">
        <v>100000</v>
      </c>
      <c r="K49" s="9">
        <v>100000</v>
      </c>
      <c r="L49" s="9" t="s">
        <v>46</v>
      </c>
      <c r="M49" s="9" t="s">
        <v>43</v>
      </c>
      <c r="N49" s="9">
        <f t="shared" si="0"/>
        <v>0</v>
      </c>
    </row>
    <row r="50" spans="2:14" x14ac:dyDescent="0.25">
      <c r="B50" s="6" t="s">
        <v>27</v>
      </c>
      <c r="C50" s="6" t="s">
        <v>38</v>
      </c>
      <c r="D50" s="7" t="s">
        <v>121</v>
      </c>
      <c r="E50" s="7" t="s">
        <v>11</v>
      </c>
      <c r="F50" s="6" t="s">
        <v>134</v>
      </c>
      <c r="G50" s="8" t="s">
        <v>135</v>
      </c>
      <c r="H50" s="6">
        <v>12040000</v>
      </c>
      <c r="I50" s="9">
        <v>0</v>
      </c>
      <c r="J50" s="9">
        <v>2000000</v>
      </c>
      <c r="K50" s="9">
        <v>9000</v>
      </c>
      <c r="L50" s="9"/>
      <c r="M50" s="9"/>
      <c r="N50" s="9">
        <f t="shared" si="0"/>
        <v>0</v>
      </c>
    </row>
    <row r="51" spans="2:14" x14ac:dyDescent="0.25">
      <c r="B51" s="6" t="s">
        <v>27</v>
      </c>
      <c r="C51" s="6" t="s">
        <v>38</v>
      </c>
      <c r="D51" s="7" t="s">
        <v>121</v>
      </c>
      <c r="E51" s="7" t="s">
        <v>11</v>
      </c>
      <c r="F51" s="6" t="s">
        <v>134</v>
      </c>
      <c r="G51" s="8" t="s">
        <v>135</v>
      </c>
      <c r="H51" s="6">
        <v>12060000</v>
      </c>
      <c r="I51" s="9">
        <v>10000</v>
      </c>
      <c r="J51" s="9">
        <v>10000</v>
      </c>
      <c r="K51" s="9">
        <v>10000</v>
      </c>
      <c r="L51" s="9"/>
      <c r="M51" s="9"/>
      <c r="N51" s="9">
        <f t="shared" si="0"/>
        <v>0</v>
      </c>
    </row>
    <row r="52" spans="2:14" ht="22.5" x14ac:dyDescent="0.25">
      <c r="B52" s="6" t="s">
        <v>27</v>
      </c>
      <c r="C52" s="6" t="s">
        <v>38</v>
      </c>
      <c r="D52" s="7" t="s">
        <v>121</v>
      </c>
      <c r="E52" s="7" t="s">
        <v>11</v>
      </c>
      <c r="F52" s="6" t="s">
        <v>136</v>
      </c>
      <c r="G52" s="8" t="s">
        <v>137</v>
      </c>
      <c r="H52" s="6">
        <v>12060000</v>
      </c>
      <c r="I52" s="9">
        <v>17570000</v>
      </c>
      <c r="J52" s="9">
        <v>17570000</v>
      </c>
      <c r="K52" s="9">
        <v>17570000</v>
      </c>
      <c r="L52" s="9"/>
      <c r="M52" s="9"/>
      <c r="N52" s="9">
        <f t="shared" si="0"/>
        <v>0</v>
      </c>
    </row>
    <row r="53" spans="2:14" ht="22.5" x14ac:dyDescent="0.25">
      <c r="B53" s="6" t="s">
        <v>27</v>
      </c>
      <c r="C53" s="6" t="s">
        <v>38</v>
      </c>
      <c r="D53" s="7" t="s">
        <v>121</v>
      </c>
      <c r="E53" s="7" t="s">
        <v>11</v>
      </c>
      <c r="F53" s="6" t="s">
        <v>138</v>
      </c>
      <c r="G53" s="8" t="s">
        <v>139</v>
      </c>
      <c r="H53" s="6">
        <v>12060000</v>
      </c>
      <c r="I53" s="9">
        <v>7260000</v>
      </c>
      <c r="J53" s="9">
        <v>7260000</v>
      </c>
      <c r="K53" s="9">
        <v>7260000</v>
      </c>
      <c r="L53" s="9"/>
      <c r="M53" s="9"/>
      <c r="N53" s="9">
        <f t="shared" si="0"/>
        <v>0</v>
      </c>
    </row>
    <row r="54" spans="2:14" x14ac:dyDescent="0.25">
      <c r="B54" s="6" t="s">
        <v>27</v>
      </c>
      <c r="C54" s="6" t="s">
        <v>38</v>
      </c>
      <c r="D54" s="7" t="s">
        <v>121</v>
      </c>
      <c r="E54" s="7" t="s">
        <v>11</v>
      </c>
      <c r="F54" s="6" t="s">
        <v>140</v>
      </c>
      <c r="G54" s="8" t="s">
        <v>141</v>
      </c>
      <c r="H54" s="6">
        <v>12060000</v>
      </c>
      <c r="I54" s="9">
        <v>5950000</v>
      </c>
      <c r="J54" s="9">
        <v>5950000</v>
      </c>
      <c r="K54" s="9">
        <v>5950000</v>
      </c>
      <c r="L54" s="9"/>
      <c r="M54" s="9"/>
      <c r="N54" s="9">
        <f t="shared" si="0"/>
        <v>0</v>
      </c>
    </row>
    <row r="55" spans="2:14" x14ac:dyDescent="0.25">
      <c r="B55" s="6" t="s">
        <v>27</v>
      </c>
      <c r="C55" s="6" t="s">
        <v>38</v>
      </c>
      <c r="D55" s="7" t="s">
        <v>121</v>
      </c>
      <c r="E55" s="7" t="s">
        <v>11</v>
      </c>
      <c r="F55" s="6" t="s">
        <v>142</v>
      </c>
      <c r="G55" s="8" t="s">
        <v>143</v>
      </c>
      <c r="H55" s="6">
        <v>12060000</v>
      </c>
      <c r="I55" s="9">
        <v>6600000</v>
      </c>
      <c r="J55" s="9">
        <v>6600000</v>
      </c>
      <c r="K55" s="9">
        <v>6600000</v>
      </c>
      <c r="L55" s="9" t="s">
        <v>42</v>
      </c>
      <c r="M55" s="9" t="s">
        <v>43</v>
      </c>
      <c r="N55" s="9">
        <f t="shared" si="0"/>
        <v>0</v>
      </c>
    </row>
    <row r="56" spans="2:14" x14ac:dyDescent="0.25">
      <c r="B56" s="6" t="s">
        <v>27</v>
      </c>
      <c r="C56" s="6" t="s">
        <v>38</v>
      </c>
      <c r="D56" s="7" t="s">
        <v>121</v>
      </c>
      <c r="E56" s="7" t="s">
        <v>11</v>
      </c>
      <c r="F56" s="6" t="s">
        <v>144</v>
      </c>
      <c r="G56" s="8" t="s">
        <v>145</v>
      </c>
      <c r="H56" s="6">
        <v>12060000</v>
      </c>
      <c r="I56" s="9">
        <v>100000</v>
      </c>
      <c r="J56" s="9">
        <v>100000</v>
      </c>
      <c r="K56" s="9">
        <v>100000</v>
      </c>
      <c r="L56" s="9"/>
      <c r="M56" s="9"/>
      <c r="N56" s="9">
        <f t="shared" si="0"/>
        <v>0</v>
      </c>
    </row>
    <row r="57" spans="2:14" x14ac:dyDescent="0.25">
      <c r="B57" s="6" t="s">
        <v>27</v>
      </c>
      <c r="C57" s="6" t="s">
        <v>38</v>
      </c>
      <c r="D57" s="7" t="s">
        <v>121</v>
      </c>
      <c r="E57" s="7" t="s">
        <v>11</v>
      </c>
      <c r="F57" s="6" t="s">
        <v>146</v>
      </c>
      <c r="G57" s="8" t="s">
        <v>147</v>
      </c>
      <c r="H57" s="6">
        <v>12060000</v>
      </c>
      <c r="I57" s="9">
        <v>4900000</v>
      </c>
      <c r="J57" s="9">
        <v>0</v>
      </c>
      <c r="K57" s="9">
        <v>0</v>
      </c>
      <c r="L57" s="9" t="s">
        <v>42</v>
      </c>
      <c r="M57" s="9" t="s">
        <v>43</v>
      </c>
      <c r="N57" s="9">
        <f t="shared" si="0"/>
        <v>0</v>
      </c>
    </row>
    <row r="58" spans="2:14" ht="22.5" x14ac:dyDescent="0.25">
      <c r="B58" s="6" t="s">
        <v>27</v>
      </c>
      <c r="C58" s="6" t="s">
        <v>38</v>
      </c>
      <c r="D58" s="7" t="s">
        <v>121</v>
      </c>
      <c r="E58" s="7" t="s">
        <v>11</v>
      </c>
      <c r="F58" s="6" t="s">
        <v>148</v>
      </c>
      <c r="G58" s="8" t="s">
        <v>149</v>
      </c>
      <c r="H58" s="6">
        <v>12060000</v>
      </c>
      <c r="I58" s="9">
        <v>1720000</v>
      </c>
      <c r="J58" s="9">
        <v>1720000</v>
      </c>
      <c r="K58" s="9">
        <v>1720000</v>
      </c>
      <c r="L58" s="9" t="s">
        <v>46</v>
      </c>
      <c r="M58" s="9" t="s">
        <v>43</v>
      </c>
      <c r="N58" s="9">
        <f t="shared" si="0"/>
        <v>0</v>
      </c>
    </row>
    <row r="59" spans="2:14" x14ac:dyDescent="0.25">
      <c r="B59" s="6" t="s">
        <v>27</v>
      </c>
      <c r="C59" s="6" t="s">
        <v>38</v>
      </c>
      <c r="D59" s="7" t="s">
        <v>121</v>
      </c>
      <c r="E59" s="7" t="s">
        <v>11</v>
      </c>
      <c r="F59" s="6" t="s">
        <v>150</v>
      </c>
      <c r="G59" s="8" t="s">
        <v>151</v>
      </c>
      <c r="H59" s="6">
        <v>12060000</v>
      </c>
      <c r="I59" s="9">
        <v>100000</v>
      </c>
      <c r="J59" s="9">
        <v>100000</v>
      </c>
      <c r="K59" s="9">
        <v>100000</v>
      </c>
      <c r="L59" s="9" t="s">
        <v>46</v>
      </c>
      <c r="M59" s="9" t="s">
        <v>43</v>
      </c>
      <c r="N59" s="9">
        <f t="shared" si="0"/>
        <v>0</v>
      </c>
    </row>
    <row r="60" spans="2:14" x14ac:dyDescent="0.25">
      <c r="B60" s="6" t="s">
        <v>27</v>
      </c>
      <c r="C60" s="6" t="s">
        <v>38</v>
      </c>
      <c r="D60" s="7" t="s">
        <v>152</v>
      </c>
      <c r="E60" s="7" t="s">
        <v>11</v>
      </c>
      <c r="F60" s="6" t="s">
        <v>153</v>
      </c>
      <c r="G60" s="8" t="s">
        <v>154</v>
      </c>
      <c r="H60" s="6">
        <v>12060000</v>
      </c>
      <c r="I60" s="9">
        <v>100000</v>
      </c>
      <c r="J60" s="9">
        <v>100000</v>
      </c>
      <c r="K60" s="9">
        <v>100000</v>
      </c>
      <c r="L60" s="9"/>
      <c r="M60" s="9"/>
      <c r="N60" s="9">
        <f t="shared" si="0"/>
        <v>0</v>
      </c>
    </row>
    <row r="61" spans="2:14" x14ac:dyDescent="0.25">
      <c r="B61" s="6" t="s">
        <v>27</v>
      </c>
      <c r="C61" s="6" t="s">
        <v>38</v>
      </c>
      <c r="D61" s="7" t="s">
        <v>152</v>
      </c>
      <c r="E61" s="7" t="s">
        <v>11</v>
      </c>
      <c r="F61" s="6" t="s">
        <v>155</v>
      </c>
      <c r="G61" s="8" t="s">
        <v>156</v>
      </c>
      <c r="H61" s="6">
        <v>12060000</v>
      </c>
      <c r="I61" s="9">
        <v>1000000</v>
      </c>
      <c r="J61" s="9">
        <v>1000000</v>
      </c>
      <c r="K61" s="9">
        <v>20255.46</v>
      </c>
      <c r="L61" s="9" t="s">
        <v>46</v>
      </c>
      <c r="M61" s="9" t="s">
        <v>43</v>
      </c>
      <c r="N61" s="9">
        <f t="shared" si="0"/>
        <v>0</v>
      </c>
    </row>
    <row r="62" spans="2:14" x14ac:dyDescent="0.25">
      <c r="B62" s="6" t="s">
        <v>27</v>
      </c>
      <c r="C62" s="6" t="s">
        <v>38</v>
      </c>
      <c r="D62" s="7" t="s">
        <v>152</v>
      </c>
      <c r="E62" s="7" t="s">
        <v>11</v>
      </c>
      <c r="F62" s="6" t="s">
        <v>157</v>
      </c>
      <c r="G62" s="8" t="s">
        <v>158</v>
      </c>
      <c r="H62" s="6">
        <v>12060000</v>
      </c>
      <c r="I62" s="9">
        <v>100000</v>
      </c>
      <c r="J62" s="9">
        <v>100000</v>
      </c>
      <c r="K62" s="9">
        <v>100000</v>
      </c>
      <c r="L62" s="9" t="s">
        <v>46</v>
      </c>
      <c r="M62" s="9" t="s">
        <v>43</v>
      </c>
      <c r="N62" s="9">
        <f t="shared" si="0"/>
        <v>0</v>
      </c>
    </row>
    <row r="63" spans="2:14" x14ac:dyDescent="0.25">
      <c r="B63" s="6" t="s">
        <v>27</v>
      </c>
      <c r="C63" s="6" t="s">
        <v>38</v>
      </c>
      <c r="D63" s="7" t="s">
        <v>152</v>
      </c>
      <c r="E63" s="7" t="s">
        <v>11</v>
      </c>
      <c r="F63" s="6" t="s">
        <v>159</v>
      </c>
      <c r="G63" s="8" t="s">
        <v>160</v>
      </c>
      <c r="H63" s="6">
        <v>12060000</v>
      </c>
      <c r="I63" s="9">
        <v>100000</v>
      </c>
      <c r="J63" s="9">
        <v>100000</v>
      </c>
      <c r="K63" s="9">
        <v>88453.22</v>
      </c>
      <c r="L63" s="9"/>
      <c r="M63" s="9"/>
      <c r="N63" s="9">
        <f t="shared" si="0"/>
        <v>0</v>
      </c>
    </row>
    <row r="64" spans="2:14" x14ac:dyDescent="0.25">
      <c r="B64" s="6" t="s">
        <v>27</v>
      </c>
      <c r="C64" s="6" t="s">
        <v>38</v>
      </c>
      <c r="D64" s="7" t="s">
        <v>152</v>
      </c>
      <c r="E64" s="7" t="s">
        <v>11</v>
      </c>
      <c r="F64" s="6" t="s">
        <v>161</v>
      </c>
      <c r="G64" s="8" t="s">
        <v>162</v>
      </c>
      <c r="H64" s="6">
        <v>12030000</v>
      </c>
      <c r="I64" s="9">
        <v>0</v>
      </c>
      <c r="J64" s="9">
        <v>0</v>
      </c>
      <c r="K64" s="9">
        <v>0</v>
      </c>
      <c r="L64" s="9"/>
      <c r="M64" s="9"/>
      <c r="N64" s="9">
        <f t="shared" si="0"/>
        <v>0</v>
      </c>
    </row>
    <row r="65" spans="2:14" x14ac:dyDescent="0.25">
      <c r="B65" s="6" t="s">
        <v>27</v>
      </c>
      <c r="C65" s="6" t="s">
        <v>38</v>
      </c>
      <c r="D65" s="7" t="s">
        <v>152</v>
      </c>
      <c r="E65" s="7" t="s">
        <v>11</v>
      </c>
      <c r="F65" s="6" t="s">
        <v>161</v>
      </c>
      <c r="G65" s="8" t="s">
        <v>162</v>
      </c>
      <c r="H65" s="6">
        <v>12060000</v>
      </c>
      <c r="I65" s="9">
        <v>100000</v>
      </c>
      <c r="J65" s="9">
        <v>100000</v>
      </c>
      <c r="K65" s="9">
        <v>100000</v>
      </c>
      <c r="L65" s="9"/>
      <c r="M65" s="9"/>
      <c r="N65" s="9">
        <f t="shared" si="0"/>
        <v>0</v>
      </c>
    </row>
    <row r="66" spans="2:14" x14ac:dyDescent="0.25">
      <c r="B66" s="6" t="s">
        <v>27</v>
      </c>
      <c r="C66" s="6" t="s">
        <v>38</v>
      </c>
      <c r="D66" s="7" t="s">
        <v>152</v>
      </c>
      <c r="E66" s="7" t="s">
        <v>11</v>
      </c>
      <c r="F66" s="6" t="s">
        <v>163</v>
      </c>
      <c r="G66" s="8" t="s">
        <v>164</v>
      </c>
      <c r="H66" s="6">
        <v>12060000</v>
      </c>
      <c r="I66" s="9">
        <v>4800000</v>
      </c>
      <c r="J66" s="9">
        <v>4800000</v>
      </c>
      <c r="K66" s="9">
        <v>4439075</v>
      </c>
      <c r="L66" s="9" t="s">
        <v>42</v>
      </c>
      <c r="M66" s="9" t="s">
        <v>43</v>
      </c>
      <c r="N66" s="9">
        <f t="shared" si="0"/>
        <v>0</v>
      </c>
    </row>
    <row r="67" spans="2:14" ht="22.5" x14ac:dyDescent="0.25">
      <c r="B67" s="6" t="s">
        <v>27</v>
      </c>
      <c r="C67" s="6" t="s">
        <v>38</v>
      </c>
      <c r="D67" s="7" t="s">
        <v>152</v>
      </c>
      <c r="E67" s="7" t="s">
        <v>11</v>
      </c>
      <c r="F67" s="6" t="s">
        <v>165</v>
      </c>
      <c r="G67" s="8" t="s">
        <v>166</v>
      </c>
      <c r="H67" s="6">
        <v>12060000</v>
      </c>
      <c r="I67" s="9">
        <v>12500000</v>
      </c>
      <c r="J67" s="9">
        <v>12500000</v>
      </c>
      <c r="K67" s="9">
        <v>12500000</v>
      </c>
      <c r="L67" s="9"/>
      <c r="M67" s="9"/>
      <c r="N67" s="9">
        <f t="shared" si="0"/>
        <v>0</v>
      </c>
    </row>
    <row r="68" spans="2:14" x14ac:dyDescent="0.25">
      <c r="B68" s="6" t="s">
        <v>27</v>
      </c>
      <c r="C68" s="6" t="s">
        <v>38</v>
      </c>
      <c r="D68" s="7" t="s">
        <v>152</v>
      </c>
      <c r="E68" s="7" t="s">
        <v>11</v>
      </c>
      <c r="F68" s="6" t="s">
        <v>167</v>
      </c>
      <c r="G68" s="8" t="s">
        <v>168</v>
      </c>
      <c r="H68" s="6">
        <v>12060000</v>
      </c>
      <c r="I68" s="9">
        <v>10800000</v>
      </c>
      <c r="J68" s="9">
        <v>10800000</v>
      </c>
      <c r="K68" s="9">
        <v>10800000</v>
      </c>
      <c r="L68" s="9"/>
      <c r="M68" s="9"/>
      <c r="N68" s="9">
        <f t="shared" ref="N68:N131" si="1">SUM(O68:X68)</f>
        <v>0</v>
      </c>
    </row>
    <row r="69" spans="2:14" x14ac:dyDescent="0.25">
      <c r="B69" s="6" t="s">
        <v>27</v>
      </c>
      <c r="C69" s="6" t="s">
        <v>38</v>
      </c>
      <c r="D69" s="7" t="s">
        <v>152</v>
      </c>
      <c r="E69" s="7" t="s">
        <v>11</v>
      </c>
      <c r="F69" s="6" t="s">
        <v>169</v>
      </c>
      <c r="G69" s="8" t="s">
        <v>170</v>
      </c>
      <c r="H69" s="6">
        <v>12060000</v>
      </c>
      <c r="I69" s="9">
        <v>11000000</v>
      </c>
      <c r="J69" s="9">
        <v>11000000</v>
      </c>
      <c r="K69" s="9">
        <v>11000000</v>
      </c>
      <c r="L69" s="9"/>
      <c r="M69" s="9"/>
      <c r="N69" s="9">
        <f t="shared" si="1"/>
        <v>0</v>
      </c>
    </row>
    <row r="70" spans="2:14" ht="22.5" x14ac:dyDescent="0.25">
      <c r="B70" s="6" t="s">
        <v>27</v>
      </c>
      <c r="C70" s="6" t="s">
        <v>38</v>
      </c>
      <c r="D70" s="7" t="s">
        <v>152</v>
      </c>
      <c r="E70" s="7" t="s">
        <v>11</v>
      </c>
      <c r="F70" s="6" t="s">
        <v>171</v>
      </c>
      <c r="G70" s="8" t="s">
        <v>172</v>
      </c>
      <c r="H70" s="6">
        <v>12060000</v>
      </c>
      <c r="I70" s="9">
        <v>11780000</v>
      </c>
      <c r="J70" s="9">
        <v>11780000</v>
      </c>
      <c r="K70" s="9">
        <v>11780000</v>
      </c>
      <c r="L70" s="9" t="s">
        <v>42</v>
      </c>
      <c r="M70" s="9" t="s">
        <v>43</v>
      </c>
      <c r="N70" s="9">
        <f t="shared" si="1"/>
        <v>0</v>
      </c>
    </row>
    <row r="71" spans="2:14" x14ac:dyDescent="0.25">
      <c r="B71" s="6" t="s">
        <v>27</v>
      </c>
      <c r="C71" s="6" t="s">
        <v>38</v>
      </c>
      <c r="D71" s="7" t="s">
        <v>152</v>
      </c>
      <c r="E71" s="7" t="s">
        <v>11</v>
      </c>
      <c r="F71" s="6" t="s">
        <v>173</v>
      </c>
      <c r="G71" s="8" t="s">
        <v>174</v>
      </c>
      <c r="H71" s="6">
        <v>12060000</v>
      </c>
      <c r="I71" s="9">
        <v>22080000</v>
      </c>
      <c r="J71" s="9">
        <v>22080000</v>
      </c>
      <c r="K71" s="9">
        <v>7867830.7999999998</v>
      </c>
      <c r="L71" s="9" t="s">
        <v>42</v>
      </c>
      <c r="M71" s="9" t="s">
        <v>43</v>
      </c>
      <c r="N71" s="9">
        <f t="shared" si="1"/>
        <v>0</v>
      </c>
    </row>
    <row r="72" spans="2:14" x14ac:dyDescent="0.25">
      <c r="B72" s="6" t="s">
        <v>27</v>
      </c>
      <c r="C72" s="6">
        <v>552</v>
      </c>
      <c r="D72" s="7" t="s">
        <v>175</v>
      </c>
      <c r="E72" s="7" t="s">
        <v>11</v>
      </c>
      <c r="F72" s="6" t="s">
        <v>176</v>
      </c>
      <c r="G72" s="8" t="s">
        <v>177</v>
      </c>
      <c r="H72" s="6">
        <v>12060000</v>
      </c>
      <c r="I72" s="9">
        <v>100000</v>
      </c>
      <c r="J72" s="9">
        <v>100000</v>
      </c>
      <c r="K72" s="9">
        <v>100000</v>
      </c>
      <c r="L72" s="9" t="s">
        <v>46</v>
      </c>
      <c r="M72" s="9" t="s">
        <v>43</v>
      </c>
      <c r="N72" s="9">
        <f t="shared" si="1"/>
        <v>0</v>
      </c>
    </row>
    <row r="73" spans="2:14" x14ac:dyDescent="0.25">
      <c r="B73" s="6" t="s">
        <v>27</v>
      </c>
      <c r="C73" s="6">
        <v>552</v>
      </c>
      <c r="D73" s="7" t="s">
        <v>175</v>
      </c>
      <c r="E73" s="7" t="s">
        <v>11</v>
      </c>
      <c r="F73" s="6" t="s">
        <v>178</v>
      </c>
      <c r="G73" s="8" t="s">
        <v>179</v>
      </c>
      <c r="H73" s="6">
        <v>12060000</v>
      </c>
      <c r="I73" s="9">
        <v>25590000</v>
      </c>
      <c r="J73" s="9">
        <v>25590000</v>
      </c>
      <c r="K73" s="9">
        <v>2025441.93</v>
      </c>
      <c r="L73" s="9" t="s">
        <v>46</v>
      </c>
      <c r="M73" s="9" t="s">
        <v>43</v>
      </c>
      <c r="N73" s="9">
        <f t="shared" si="1"/>
        <v>0</v>
      </c>
    </row>
    <row r="74" spans="2:14" x14ac:dyDescent="0.25">
      <c r="B74" s="6" t="s">
        <v>27</v>
      </c>
      <c r="C74" s="6">
        <v>552</v>
      </c>
      <c r="D74" s="7" t="s">
        <v>175</v>
      </c>
      <c r="E74" s="7" t="s">
        <v>11</v>
      </c>
      <c r="F74" s="6" t="s">
        <v>180</v>
      </c>
      <c r="G74" s="8" t="s">
        <v>181</v>
      </c>
      <c r="H74" s="6">
        <v>12060000</v>
      </c>
      <c r="I74" s="9">
        <v>1600000</v>
      </c>
      <c r="J74" s="9">
        <v>15300000</v>
      </c>
      <c r="K74" s="9">
        <v>81185.69</v>
      </c>
      <c r="L74" s="9" t="s">
        <v>60</v>
      </c>
      <c r="M74" s="9" t="s">
        <v>43</v>
      </c>
      <c r="N74" s="9">
        <f t="shared" si="1"/>
        <v>0</v>
      </c>
    </row>
    <row r="75" spans="2:14" x14ac:dyDescent="0.25">
      <c r="B75" s="6" t="s">
        <v>27</v>
      </c>
      <c r="C75" s="6">
        <v>552</v>
      </c>
      <c r="D75" s="7" t="s">
        <v>175</v>
      </c>
      <c r="E75" s="7" t="s">
        <v>11</v>
      </c>
      <c r="F75" s="6" t="s">
        <v>182</v>
      </c>
      <c r="G75" s="8" t="s">
        <v>183</v>
      </c>
      <c r="H75" s="6">
        <v>12060000</v>
      </c>
      <c r="I75" s="9">
        <v>9900000</v>
      </c>
      <c r="J75" s="9">
        <v>9900000</v>
      </c>
      <c r="K75" s="9">
        <v>4346701.43</v>
      </c>
      <c r="L75" s="9" t="s">
        <v>46</v>
      </c>
      <c r="M75" s="9" t="s">
        <v>43</v>
      </c>
      <c r="N75" s="9">
        <f t="shared" si="1"/>
        <v>0</v>
      </c>
    </row>
    <row r="76" spans="2:14" x14ac:dyDescent="0.25">
      <c r="B76" s="6" t="s">
        <v>27</v>
      </c>
      <c r="C76" s="6">
        <v>552</v>
      </c>
      <c r="D76" s="7" t="s">
        <v>175</v>
      </c>
      <c r="E76" s="7" t="s">
        <v>11</v>
      </c>
      <c r="F76" s="6" t="s">
        <v>184</v>
      </c>
      <c r="G76" s="8" t="s">
        <v>185</v>
      </c>
      <c r="H76" s="6">
        <v>12060000</v>
      </c>
      <c r="I76" s="9">
        <v>9100000</v>
      </c>
      <c r="J76" s="9">
        <v>9100000</v>
      </c>
      <c r="K76" s="9">
        <v>2213556.36</v>
      </c>
      <c r="L76" s="9" t="s">
        <v>60</v>
      </c>
      <c r="M76" s="9" t="s">
        <v>43</v>
      </c>
      <c r="N76" s="9">
        <f t="shared" si="1"/>
        <v>0</v>
      </c>
    </row>
    <row r="77" spans="2:14" x14ac:dyDescent="0.25">
      <c r="B77" s="6" t="s">
        <v>27</v>
      </c>
      <c r="C77" s="6">
        <v>552</v>
      </c>
      <c r="D77" s="7" t="s">
        <v>175</v>
      </c>
      <c r="E77" s="7" t="s">
        <v>11</v>
      </c>
      <c r="F77" s="6" t="s">
        <v>186</v>
      </c>
      <c r="G77" s="8" t="s">
        <v>187</v>
      </c>
      <c r="H77" s="6">
        <v>12060000</v>
      </c>
      <c r="I77" s="9">
        <v>13400000</v>
      </c>
      <c r="J77" s="9">
        <v>13400000</v>
      </c>
      <c r="K77" s="9">
        <v>7416400.21</v>
      </c>
      <c r="L77" s="9"/>
      <c r="M77" s="9"/>
      <c r="N77" s="9">
        <f t="shared" si="1"/>
        <v>0</v>
      </c>
    </row>
    <row r="78" spans="2:14" x14ac:dyDescent="0.25">
      <c r="B78" s="6" t="s">
        <v>27</v>
      </c>
      <c r="C78" s="6">
        <v>552</v>
      </c>
      <c r="D78" s="7" t="s">
        <v>175</v>
      </c>
      <c r="E78" s="7" t="s">
        <v>11</v>
      </c>
      <c r="F78" s="6" t="s">
        <v>188</v>
      </c>
      <c r="G78" s="8" t="s">
        <v>189</v>
      </c>
      <c r="H78" s="6">
        <v>12060000</v>
      </c>
      <c r="I78" s="9">
        <v>3000000</v>
      </c>
      <c r="J78" s="9">
        <v>3000000</v>
      </c>
      <c r="K78" s="9">
        <v>3000000</v>
      </c>
      <c r="L78" s="9" t="s">
        <v>42</v>
      </c>
      <c r="M78" s="9" t="s">
        <v>43</v>
      </c>
      <c r="N78" s="9">
        <f t="shared" si="1"/>
        <v>0</v>
      </c>
    </row>
    <row r="79" spans="2:14" x14ac:dyDescent="0.25">
      <c r="B79" s="6" t="s">
        <v>27</v>
      </c>
      <c r="C79" s="6">
        <v>552</v>
      </c>
      <c r="D79" s="7" t="s">
        <v>175</v>
      </c>
      <c r="E79" s="7" t="s">
        <v>11</v>
      </c>
      <c r="F79" s="6" t="s">
        <v>190</v>
      </c>
      <c r="G79" s="8" t="s">
        <v>191</v>
      </c>
      <c r="H79" s="6">
        <v>12040000</v>
      </c>
      <c r="I79" s="9">
        <v>0</v>
      </c>
      <c r="J79" s="9">
        <v>0</v>
      </c>
      <c r="K79" s="9">
        <v>0</v>
      </c>
      <c r="L79" s="9"/>
      <c r="M79" s="9"/>
      <c r="N79" s="9">
        <f t="shared" si="1"/>
        <v>0</v>
      </c>
    </row>
    <row r="80" spans="2:14" x14ac:dyDescent="0.25">
      <c r="B80" s="6" t="s">
        <v>27</v>
      </c>
      <c r="C80" s="6">
        <v>552</v>
      </c>
      <c r="D80" s="7" t="s">
        <v>175</v>
      </c>
      <c r="E80" s="7" t="s">
        <v>11</v>
      </c>
      <c r="F80" s="6" t="s">
        <v>190</v>
      </c>
      <c r="G80" s="8" t="s">
        <v>191</v>
      </c>
      <c r="H80" s="6">
        <v>12060000</v>
      </c>
      <c r="I80" s="9">
        <v>100000</v>
      </c>
      <c r="J80" s="9">
        <v>100000</v>
      </c>
      <c r="K80" s="9">
        <v>100000</v>
      </c>
      <c r="L80" s="9"/>
      <c r="M80" s="9"/>
      <c r="N80" s="9">
        <f t="shared" si="1"/>
        <v>0</v>
      </c>
    </row>
    <row r="81" spans="2:14" x14ac:dyDescent="0.25">
      <c r="B81" s="6" t="s">
        <v>27</v>
      </c>
      <c r="C81" s="6">
        <v>552</v>
      </c>
      <c r="D81" s="7" t="s">
        <v>175</v>
      </c>
      <c r="E81" s="7" t="s">
        <v>11</v>
      </c>
      <c r="F81" s="6" t="s">
        <v>192</v>
      </c>
      <c r="G81" s="8" t="s">
        <v>193</v>
      </c>
      <c r="H81" s="6">
        <v>12060000</v>
      </c>
      <c r="I81" s="9">
        <v>100000</v>
      </c>
      <c r="J81" s="9">
        <v>100000</v>
      </c>
      <c r="K81" s="9">
        <v>100000</v>
      </c>
      <c r="L81" s="9"/>
      <c r="M81" s="9"/>
      <c r="N81" s="9">
        <f t="shared" si="1"/>
        <v>0</v>
      </c>
    </row>
    <row r="82" spans="2:14" x14ac:dyDescent="0.25">
      <c r="B82" s="6" t="s">
        <v>27</v>
      </c>
      <c r="C82" s="6">
        <v>552</v>
      </c>
      <c r="D82" s="7" t="s">
        <v>175</v>
      </c>
      <c r="E82" s="7" t="s">
        <v>11</v>
      </c>
      <c r="F82" s="6" t="s">
        <v>194</v>
      </c>
      <c r="G82" s="8" t="s">
        <v>195</v>
      </c>
      <c r="H82" s="6">
        <v>12060000</v>
      </c>
      <c r="I82" s="9">
        <v>100000</v>
      </c>
      <c r="J82" s="9">
        <v>100000</v>
      </c>
      <c r="K82" s="9">
        <v>100000</v>
      </c>
      <c r="L82" s="9" t="s">
        <v>60</v>
      </c>
      <c r="M82" s="9" t="s">
        <v>43</v>
      </c>
      <c r="N82" s="9">
        <f t="shared" si="1"/>
        <v>0</v>
      </c>
    </row>
    <row r="83" spans="2:14" x14ac:dyDescent="0.25">
      <c r="B83" s="6" t="s">
        <v>27</v>
      </c>
      <c r="C83" s="6">
        <v>552</v>
      </c>
      <c r="D83" s="7" t="s">
        <v>175</v>
      </c>
      <c r="E83" s="7" t="s">
        <v>11</v>
      </c>
      <c r="F83" s="6" t="s">
        <v>196</v>
      </c>
      <c r="G83" s="8" t="s">
        <v>197</v>
      </c>
      <c r="H83" s="6">
        <v>12060000</v>
      </c>
      <c r="I83" s="9">
        <v>100000</v>
      </c>
      <c r="J83" s="9">
        <v>100000</v>
      </c>
      <c r="K83" s="9">
        <v>100000</v>
      </c>
      <c r="L83" s="9"/>
      <c r="M83" s="9"/>
      <c r="N83" s="9">
        <f t="shared" si="1"/>
        <v>0</v>
      </c>
    </row>
    <row r="84" spans="2:14" x14ac:dyDescent="0.25">
      <c r="B84" s="6" t="s">
        <v>27</v>
      </c>
      <c r="C84" s="6">
        <v>552</v>
      </c>
      <c r="D84" s="7" t="s">
        <v>175</v>
      </c>
      <c r="E84" s="7" t="s">
        <v>11</v>
      </c>
      <c r="F84" s="6" t="s">
        <v>198</v>
      </c>
      <c r="G84" s="8" t="s">
        <v>199</v>
      </c>
      <c r="H84" s="6">
        <v>12060000</v>
      </c>
      <c r="I84" s="9">
        <v>5300000</v>
      </c>
      <c r="J84" s="9">
        <v>5300000</v>
      </c>
      <c r="K84" s="9">
        <v>1447708.48</v>
      </c>
      <c r="L84" s="9" t="s">
        <v>46</v>
      </c>
      <c r="M84" s="9" t="s">
        <v>43</v>
      </c>
      <c r="N84" s="9">
        <f t="shared" si="1"/>
        <v>0</v>
      </c>
    </row>
    <row r="85" spans="2:14" x14ac:dyDescent="0.25">
      <c r="B85" s="6" t="s">
        <v>27</v>
      </c>
      <c r="C85" s="6">
        <v>552</v>
      </c>
      <c r="D85" s="7" t="s">
        <v>175</v>
      </c>
      <c r="E85" s="7" t="s">
        <v>11</v>
      </c>
      <c r="F85" s="6" t="s">
        <v>200</v>
      </c>
      <c r="G85" s="8" t="s">
        <v>201</v>
      </c>
      <c r="H85" s="6">
        <v>12060000</v>
      </c>
      <c r="I85" s="9">
        <v>100000</v>
      </c>
      <c r="J85" s="9">
        <v>100000</v>
      </c>
      <c r="K85" s="9">
        <v>100000</v>
      </c>
      <c r="L85" s="9" t="s">
        <v>46</v>
      </c>
      <c r="M85" s="9" t="s">
        <v>43</v>
      </c>
      <c r="N85" s="9">
        <f t="shared" si="1"/>
        <v>0</v>
      </c>
    </row>
    <row r="86" spans="2:14" x14ac:dyDescent="0.25">
      <c r="B86" s="6" t="s">
        <v>27</v>
      </c>
      <c r="C86" s="6">
        <v>552</v>
      </c>
      <c r="D86" s="7" t="s">
        <v>175</v>
      </c>
      <c r="E86" s="7" t="s">
        <v>11</v>
      </c>
      <c r="F86" s="6" t="s">
        <v>202</v>
      </c>
      <c r="G86" s="8" t="s">
        <v>203</v>
      </c>
      <c r="H86" s="6">
        <v>12060000</v>
      </c>
      <c r="I86" s="9">
        <v>100000</v>
      </c>
      <c r="J86" s="9">
        <v>100000</v>
      </c>
      <c r="K86" s="9">
        <v>100000</v>
      </c>
      <c r="L86" s="9" t="s">
        <v>60</v>
      </c>
      <c r="M86" s="9" t="s">
        <v>43</v>
      </c>
      <c r="N86" s="9">
        <f t="shared" si="1"/>
        <v>0</v>
      </c>
    </row>
    <row r="87" spans="2:14" x14ac:dyDescent="0.25">
      <c r="B87" s="6" t="s">
        <v>27</v>
      </c>
      <c r="C87" s="6">
        <v>552</v>
      </c>
      <c r="D87" s="7" t="s">
        <v>175</v>
      </c>
      <c r="E87" s="7" t="s">
        <v>11</v>
      </c>
      <c r="F87" s="6" t="s">
        <v>204</v>
      </c>
      <c r="G87" s="8" t="s">
        <v>205</v>
      </c>
      <c r="H87" s="6">
        <v>12060000</v>
      </c>
      <c r="I87" s="9">
        <v>32600000</v>
      </c>
      <c r="J87" s="9">
        <v>14600000</v>
      </c>
      <c r="K87" s="9">
        <v>14600000</v>
      </c>
      <c r="L87" s="9"/>
      <c r="M87" s="9"/>
      <c r="N87" s="9">
        <f t="shared" si="1"/>
        <v>0</v>
      </c>
    </row>
    <row r="88" spans="2:14" x14ac:dyDescent="0.25">
      <c r="B88" s="6" t="s">
        <v>27</v>
      </c>
      <c r="C88" s="6">
        <v>552</v>
      </c>
      <c r="D88" s="7" t="s">
        <v>175</v>
      </c>
      <c r="E88" s="7" t="s">
        <v>11</v>
      </c>
      <c r="F88" s="6" t="s">
        <v>206</v>
      </c>
      <c r="G88" s="8" t="s">
        <v>207</v>
      </c>
      <c r="H88" s="6">
        <v>12060000</v>
      </c>
      <c r="I88" s="9">
        <v>1500000</v>
      </c>
      <c r="J88" s="9">
        <v>3700000</v>
      </c>
      <c r="K88" s="9">
        <v>70566.3</v>
      </c>
      <c r="L88" s="9" t="s">
        <v>46</v>
      </c>
      <c r="M88" s="9" t="s">
        <v>43</v>
      </c>
      <c r="N88" s="9">
        <f t="shared" si="1"/>
        <v>0</v>
      </c>
    </row>
    <row r="89" spans="2:14" x14ac:dyDescent="0.25">
      <c r="B89" s="6" t="s">
        <v>27</v>
      </c>
      <c r="C89" s="6">
        <v>552</v>
      </c>
      <c r="D89" s="7" t="s">
        <v>175</v>
      </c>
      <c r="E89" s="7" t="s">
        <v>11</v>
      </c>
      <c r="F89" s="6" t="s">
        <v>208</v>
      </c>
      <c r="G89" s="8" t="s">
        <v>209</v>
      </c>
      <c r="H89" s="6">
        <v>12060000</v>
      </c>
      <c r="I89" s="9">
        <v>1900000</v>
      </c>
      <c r="J89" s="9">
        <v>1900000</v>
      </c>
      <c r="K89" s="9">
        <v>168002.37</v>
      </c>
      <c r="L89" s="9" t="s">
        <v>60</v>
      </c>
      <c r="M89" s="9" t="s">
        <v>43</v>
      </c>
      <c r="N89" s="9">
        <f t="shared" si="1"/>
        <v>0</v>
      </c>
    </row>
    <row r="90" spans="2:14" x14ac:dyDescent="0.25">
      <c r="B90" s="6" t="s">
        <v>27</v>
      </c>
      <c r="C90" s="6">
        <v>552</v>
      </c>
      <c r="D90" s="7" t="s">
        <v>175</v>
      </c>
      <c r="E90" s="7" t="s">
        <v>11</v>
      </c>
      <c r="F90" s="6" t="s">
        <v>210</v>
      </c>
      <c r="G90" s="8" t="s">
        <v>211</v>
      </c>
      <c r="H90" s="6">
        <v>12060000</v>
      </c>
      <c r="I90" s="9">
        <v>138210000</v>
      </c>
      <c r="J90" s="9">
        <v>144810000</v>
      </c>
      <c r="K90" s="9">
        <v>64073.4</v>
      </c>
      <c r="L90" s="9" t="s">
        <v>46</v>
      </c>
      <c r="M90" s="9" t="s">
        <v>43</v>
      </c>
      <c r="N90" s="9">
        <f t="shared" si="1"/>
        <v>0</v>
      </c>
    </row>
    <row r="91" spans="2:14" x14ac:dyDescent="0.25">
      <c r="B91" s="6" t="s">
        <v>27</v>
      </c>
      <c r="C91" s="6">
        <v>552</v>
      </c>
      <c r="D91" s="7" t="s">
        <v>175</v>
      </c>
      <c r="E91" s="7" t="s">
        <v>11</v>
      </c>
      <c r="F91" s="6" t="s">
        <v>212</v>
      </c>
      <c r="G91" s="8" t="s">
        <v>213</v>
      </c>
      <c r="H91" s="6">
        <v>12060000</v>
      </c>
      <c r="I91" s="9">
        <v>10100000</v>
      </c>
      <c r="J91" s="9">
        <v>10100000</v>
      </c>
      <c r="K91" s="9">
        <v>6057329.2300000004</v>
      </c>
      <c r="L91" s="9" t="s">
        <v>60</v>
      </c>
      <c r="M91" s="9" t="s">
        <v>43</v>
      </c>
      <c r="N91" s="9">
        <f t="shared" si="1"/>
        <v>0</v>
      </c>
    </row>
    <row r="92" spans="2:14" x14ac:dyDescent="0.25">
      <c r="B92" s="6" t="s">
        <v>27</v>
      </c>
      <c r="C92" s="6">
        <v>552</v>
      </c>
      <c r="D92" s="7" t="s">
        <v>175</v>
      </c>
      <c r="E92" s="7" t="s">
        <v>11</v>
      </c>
      <c r="F92" s="6" t="s">
        <v>214</v>
      </c>
      <c r="G92" s="8" t="s">
        <v>215</v>
      </c>
      <c r="H92" s="6">
        <v>12060000</v>
      </c>
      <c r="I92" s="9">
        <v>200000</v>
      </c>
      <c r="J92" s="9">
        <v>200000</v>
      </c>
      <c r="K92" s="9">
        <v>8882.0499999999993</v>
      </c>
      <c r="L92" s="9" t="s">
        <v>60</v>
      </c>
      <c r="M92" s="9" t="s">
        <v>43</v>
      </c>
      <c r="N92" s="9">
        <f t="shared" si="1"/>
        <v>0</v>
      </c>
    </row>
    <row r="93" spans="2:14" x14ac:dyDescent="0.25">
      <c r="B93" s="6" t="s">
        <v>27</v>
      </c>
      <c r="C93" s="6">
        <v>552</v>
      </c>
      <c r="D93" s="7" t="s">
        <v>175</v>
      </c>
      <c r="E93" s="7" t="s">
        <v>11</v>
      </c>
      <c r="F93" s="6" t="s">
        <v>216</v>
      </c>
      <c r="G93" s="8" t="s">
        <v>217</v>
      </c>
      <c r="H93" s="6">
        <v>12060000</v>
      </c>
      <c r="I93" s="9">
        <v>100000</v>
      </c>
      <c r="J93" s="9">
        <v>100000</v>
      </c>
      <c r="K93" s="9">
        <v>100000</v>
      </c>
      <c r="L93" s="9" t="s">
        <v>60</v>
      </c>
      <c r="M93" s="9" t="s">
        <v>43</v>
      </c>
      <c r="N93" s="9">
        <f t="shared" si="1"/>
        <v>0</v>
      </c>
    </row>
    <row r="94" spans="2:14" x14ac:dyDescent="0.25">
      <c r="B94" s="6" t="s">
        <v>27</v>
      </c>
      <c r="C94" s="6">
        <v>552</v>
      </c>
      <c r="D94" s="7" t="s">
        <v>175</v>
      </c>
      <c r="E94" s="7" t="s">
        <v>11</v>
      </c>
      <c r="F94" s="6" t="s">
        <v>218</v>
      </c>
      <c r="G94" s="8" t="s">
        <v>219</v>
      </c>
      <c r="H94" s="6">
        <v>12060000</v>
      </c>
      <c r="I94" s="9">
        <v>2600000</v>
      </c>
      <c r="J94" s="9">
        <v>2600000</v>
      </c>
      <c r="K94" s="9">
        <v>133725.60999999999</v>
      </c>
      <c r="L94" s="9" t="s">
        <v>60</v>
      </c>
      <c r="M94" s="9" t="s">
        <v>43</v>
      </c>
      <c r="N94" s="9">
        <f t="shared" si="1"/>
        <v>0</v>
      </c>
    </row>
    <row r="95" spans="2:14" x14ac:dyDescent="0.25">
      <c r="B95" s="6" t="s">
        <v>27</v>
      </c>
      <c r="C95" s="6">
        <v>552</v>
      </c>
      <c r="D95" s="7" t="s">
        <v>175</v>
      </c>
      <c r="E95" s="7" t="s">
        <v>11</v>
      </c>
      <c r="F95" s="6" t="s">
        <v>220</v>
      </c>
      <c r="G95" s="8" t="s">
        <v>221</v>
      </c>
      <c r="H95" s="6">
        <v>12060000</v>
      </c>
      <c r="I95" s="9">
        <v>100000</v>
      </c>
      <c r="J95" s="9">
        <v>100000</v>
      </c>
      <c r="K95" s="9">
        <v>100000</v>
      </c>
      <c r="L95" s="9"/>
      <c r="M95" s="9"/>
      <c r="N95" s="9">
        <f t="shared" si="1"/>
        <v>0</v>
      </c>
    </row>
    <row r="96" spans="2:14" x14ac:dyDescent="0.25">
      <c r="B96" s="6" t="s">
        <v>27</v>
      </c>
      <c r="C96" s="6">
        <v>552</v>
      </c>
      <c r="D96" s="7" t="s">
        <v>175</v>
      </c>
      <c r="E96" s="7" t="s">
        <v>11</v>
      </c>
      <c r="F96" s="6" t="s">
        <v>222</v>
      </c>
      <c r="G96" s="8" t="s">
        <v>223</v>
      </c>
      <c r="H96" s="6">
        <v>12060000</v>
      </c>
      <c r="I96" s="9">
        <v>100000</v>
      </c>
      <c r="J96" s="9">
        <v>100000</v>
      </c>
      <c r="K96" s="9">
        <v>100000</v>
      </c>
      <c r="L96" s="9"/>
      <c r="M96" s="9"/>
      <c r="N96" s="9">
        <f t="shared" si="1"/>
        <v>0</v>
      </c>
    </row>
    <row r="97" spans="2:14" x14ac:dyDescent="0.25">
      <c r="B97" s="6" t="s">
        <v>27</v>
      </c>
      <c r="C97" s="6">
        <v>552</v>
      </c>
      <c r="D97" s="7" t="s">
        <v>175</v>
      </c>
      <c r="E97" s="7" t="s">
        <v>11</v>
      </c>
      <c r="F97" s="6" t="s">
        <v>224</v>
      </c>
      <c r="G97" s="8" t="s">
        <v>225</v>
      </c>
      <c r="H97" s="6">
        <v>12060000</v>
      </c>
      <c r="I97" s="9">
        <v>100000</v>
      </c>
      <c r="J97" s="9">
        <v>100000</v>
      </c>
      <c r="K97" s="9">
        <v>100000</v>
      </c>
      <c r="L97" s="9" t="s">
        <v>46</v>
      </c>
      <c r="M97" s="9" t="s">
        <v>43</v>
      </c>
      <c r="N97" s="9">
        <f t="shared" si="1"/>
        <v>0</v>
      </c>
    </row>
    <row r="98" spans="2:14" x14ac:dyDescent="0.25">
      <c r="B98" s="6" t="s">
        <v>27</v>
      </c>
      <c r="C98" s="6">
        <v>552</v>
      </c>
      <c r="D98" s="7" t="s">
        <v>175</v>
      </c>
      <c r="E98" s="7" t="s">
        <v>11</v>
      </c>
      <c r="F98" s="6" t="s">
        <v>226</v>
      </c>
      <c r="G98" s="8" t="s">
        <v>227</v>
      </c>
      <c r="H98" s="6">
        <v>12060000</v>
      </c>
      <c r="I98" s="9">
        <v>100000</v>
      </c>
      <c r="J98" s="9">
        <v>100000</v>
      </c>
      <c r="K98" s="9">
        <v>100000</v>
      </c>
      <c r="L98" s="9" t="s">
        <v>46</v>
      </c>
      <c r="M98" s="9" t="s">
        <v>43</v>
      </c>
      <c r="N98" s="9">
        <f t="shared" si="1"/>
        <v>0</v>
      </c>
    </row>
    <row r="99" spans="2:14" x14ac:dyDescent="0.25">
      <c r="B99" s="6" t="s">
        <v>27</v>
      </c>
      <c r="C99" s="6">
        <v>552</v>
      </c>
      <c r="D99" s="7" t="s">
        <v>175</v>
      </c>
      <c r="E99" s="7" t="s">
        <v>11</v>
      </c>
      <c r="F99" s="6" t="s">
        <v>228</v>
      </c>
      <c r="G99" s="8" t="s">
        <v>229</v>
      </c>
      <c r="H99" s="6">
        <v>12060000</v>
      </c>
      <c r="I99" s="9">
        <v>100000</v>
      </c>
      <c r="J99" s="9">
        <v>100000</v>
      </c>
      <c r="K99" s="9">
        <v>100000</v>
      </c>
      <c r="L99" s="9"/>
      <c r="M99" s="9"/>
      <c r="N99" s="9">
        <f t="shared" si="1"/>
        <v>0</v>
      </c>
    </row>
    <row r="100" spans="2:14" x14ac:dyDescent="0.25">
      <c r="B100" s="6" t="s">
        <v>27</v>
      </c>
      <c r="C100" s="6">
        <v>552</v>
      </c>
      <c r="D100" s="7" t="s">
        <v>175</v>
      </c>
      <c r="E100" s="7" t="s">
        <v>11</v>
      </c>
      <c r="F100" s="6" t="s">
        <v>230</v>
      </c>
      <c r="G100" s="8" t="s">
        <v>231</v>
      </c>
      <c r="H100" s="6">
        <v>12060000</v>
      </c>
      <c r="I100" s="9">
        <v>2000000</v>
      </c>
      <c r="J100" s="9">
        <v>2000000</v>
      </c>
      <c r="K100" s="9">
        <v>2000000</v>
      </c>
      <c r="L100" s="9" t="s">
        <v>60</v>
      </c>
      <c r="M100" s="9" t="s">
        <v>43</v>
      </c>
      <c r="N100" s="9">
        <f t="shared" si="1"/>
        <v>0</v>
      </c>
    </row>
    <row r="101" spans="2:14" x14ac:dyDescent="0.25">
      <c r="B101" s="6" t="s">
        <v>27</v>
      </c>
      <c r="C101" s="6">
        <v>552</v>
      </c>
      <c r="D101" s="7" t="s">
        <v>175</v>
      </c>
      <c r="E101" s="7" t="s">
        <v>11</v>
      </c>
      <c r="F101" s="6" t="s">
        <v>232</v>
      </c>
      <c r="G101" s="8" t="s">
        <v>233</v>
      </c>
      <c r="H101" s="6">
        <v>12060000</v>
      </c>
      <c r="I101" s="9">
        <v>6960000</v>
      </c>
      <c r="J101" s="9">
        <v>6960000</v>
      </c>
      <c r="K101" s="9">
        <v>6960000</v>
      </c>
      <c r="L101" s="9" t="s">
        <v>42</v>
      </c>
      <c r="M101" s="9" t="s">
        <v>43</v>
      </c>
      <c r="N101" s="9">
        <f t="shared" si="1"/>
        <v>0</v>
      </c>
    </row>
    <row r="102" spans="2:14" x14ac:dyDescent="0.25">
      <c r="B102" s="6" t="s">
        <v>27</v>
      </c>
      <c r="C102" s="6">
        <v>552</v>
      </c>
      <c r="D102" s="7" t="s">
        <v>175</v>
      </c>
      <c r="E102" s="7" t="s">
        <v>11</v>
      </c>
      <c r="F102" s="6" t="s">
        <v>234</v>
      </c>
      <c r="G102" s="8" t="s">
        <v>235</v>
      </c>
      <c r="H102" s="6">
        <v>12060000</v>
      </c>
      <c r="I102" s="9">
        <v>21680000</v>
      </c>
      <c r="J102" s="9">
        <v>21680000</v>
      </c>
      <c r="K102" s="9">
        <v>6957035.0899999999</v>
      </c>
      <c r="L102" s="9" t="s">
        <v>42</v>
      </c>
      <c r="M102" s="9" t="s">
        <v>43</v>
      </c>
      <c r="N102" s="9">
        <f t="shared" si="1"/>
        <v>0</v>
      </c>
    </row>
    <row r="103" spans="2:14" x14ac:dyDescent="0.25">
      <c r="B103" s="6" t="s">
        <v>27</v>
      </c>
      <c r="C103" s="6">
        <v>552</v>
      </c>
      <c r="D103" s="7" t="s">
        <v>175</v>
      </c>
      <c r="E103" s="7" t="s">
        <v>11</v>
      </c>
      <c r="F103" s="6" t="s">
        <v>236</v>
      </c>
      <c r="G103" s="8" t="s">
        <v>237</v>
      </c>
      <c r="H103" s="6">
        <v>12060000</v>
      </c>
      <c r="I103" s="9">
        <v>100000</v>
      </c>
      <c r="J103" s="9">
        <v>100000</v>
      </c>
      <c r="K103" s="9">
        <v>100000</v>
      </c>
      <c r="L103" s="9"/>
      <c r="M103" s="9"/>
      <c r="N103" s="9">
        <f t="shared" si="1"/>
        <v>0</v>
      </c>
    </row>
    <row r="104" spans="2:14" x14ac:dyDescent="0.25">
      <c r="B104" s="6" t="s">
        <v>27</v>
      </c>
      <c r="C104" s="6">
        <v>552</v>
      </c>
      <c r="D104" s="7" t="s">
        <v>175</v>
      </c>
      <c r="E104" s="7" t="s">
        <v>11</v>
      </c>
      <c r="F104" s="6" t="s">
        <v>238</v>
      </c>
      <c r="G104" s="8" t="s">
        <v>239</v>
      </c>
      <c r="H104" s="6">
        <v>12060000</v>
      </c>
      <c r="I104" s="9">
        <v>13320000</v>
      </c>
      <c r="J104" s="9">
        <v>13320000</v>
      </c>
      <c r="K104" s="9">
        <v>2528486.17</v>
      </c>
      <c r="L104" s="9" t="s">
        <v>46</v>
      </c>
      <c r="M104" s="9" t="s">
        <v>43</v>
      </c>
      <c r="N104" s="9">
        <f t="shared" si="1"/>
        <v>0</v>
      </c>
    </row>
    <row r="105" spans="2:14" ht="22.5" x14ac:dyDescent="0.25">
      <c r="B105" s="6" t="s">
        <v>27</v>
      </c>
      <c r="C105" s="6">
        <v>552</v>
      </c>
      <c r="D105" s="7" t="s">
        <v>175</v>
      </c>
      <c r="E105" s="7" t="s">
        <v>11</v>
      </c>
      <c r="F105" s="6" t="s">
        <v>240</v>
      </c>
      <c r="G105" s="8" t="s">
        <v>241</v>
      </c>
      <c r="H105" s="6">
        <v>12060000</v>
      </c>
      <c r="I105" s="9">
        <v>100000</v>
      </c>
      <c r="J105" s="9">
        <v>100000</v>
      </c>
      <c r="K105" s="9">
        <v>100000</v>
      </c>
      <c r="L105" s="9"/>
      <c r="M105" s="9"/>
      <c r="N105" s="9">
        <f t="shared" si="1"/>
        <v>0</v>
      </c>
    </row>
    <row r="106" spans="2:14" ht="22.5" x14ac:dyDescent="0.25">
      <c r="B106" s="6" t="s">
        <v>27</v>
      </c>
      <c r="C106" s="6">
        <v>552</v>
      </c>
      <c r="D106" s="7" t="s">
        <v>175</v>
      </c>
      <c r="E106" s="7" t="s">
        <v>11</v>
      </c>
      <c r="F106" s="6" t="s">
        <v>242</v>
      </c>
      <c r="G106" s="8" t="s">
        <v>243</v>
      </c>
      <c r="H106" s="6">
        <v>12060000</v>
      </c>
      <c r="I106" s="9">
        <v>20100000</v>
      </c>
      <c r="J106" s="9">
        <v>38100000</v>
      </c>
      <c r="K106" s="9">
        <v>310553.69</v>
      </c>
      <c r="L106" s="9" t="s">
        <v>42</v>
      </c>
      <c r="M106" s="9" t="s">
        <v>43</v>
      </c>
      <c r="N106" s="9">
        <f t="shared" si="1"/>
        <v>0</v>
      </c>
    </row>
    <row r="107" spans="2:14" ht="22.5" x14ac:dyDescent="0.25">
      <c r="B107" s="6" t="s">
        <v>27</v>
      </c>
      <c r="C107" s="6">
        <v>552</v>
      </c>
      <c r="D107" s="7" t="s">
        <v>175</v>
      </c>
      <c r="E107" s="7" t="s">
        <v>11</v>
      </c>
      <c r="F107" s="6" t="s">
        <v>244</v>
      </c>
      <c r="G107" s="8" t="s">
        <v>245</v>
      </c>
      <c r="H107" s="6">
        <v>12060000</v>
      </c>
      <c r="I107" s="9">
        <v>100000</v>
      </c>
      <c r="J107" s="9">
        <v>100000</v>
      </c>
      <c r="K107" s="9">
        <v>100000</v>
      </c>
      <c r="L107" s="9"/>
      <c r="M107" s="9"/>
      <c r="N107" s="9">
        <f t="shared" si="1"/>
        <v>0</v>
      </c>
    </row>
    <row r="108" spans="2:14" ht="22.5" x14ac:dyDescent="0.25">
      <c r="B108" s="6" t="s">
        <v>27</v>
      </c>
      <c r="C108" s="6">
        <v>552</v>
      </c>
      <c r="D108" s="7" t="s">
        <v>175</v>
      </c>
      <c r="E108" s="7" t="s">
        <v>11</v>
      </c>
      <c r="F108" s="6" t="s">
        <v>246</v>
      </c>
      <c r="G108" s="8" t="s">
        <v>247</v>
      </c>
      <c r="H108" s="6">
        <v>12060000</v>
      </c>
      <c r="I108" s="9">
        <v>1580000</v>
      </c>
      <c r="J108" s="9">
        <v>1580000</v>
      </c>
      <c r="K108" s="9">
        <v>1580000</v>
      </c>
      <c r="L108" s="9" t="s">
        <v>46</v>
      </c>
      <c r="M108" s="9" t="s">
        <v>43</v>
      </c>
      <c r="N108" s="9">
        <f t="shared" si="1"/>
        <v>0</v>
      </c>
    </row>
    <row r="109" spans="2:14" x14ac:dyDescent="0.25">
      <c r="B109" s="6" t="s">
        <v>27</v>
      </c>
      <c r="C109" s="6">
        <v>552</v>
      </c>
      <c r="D109" s="7" t="s">
        <v>175</v>
      </c>
      <c r="E109" s="7" t="s">
        <v>11</v>
      </c>
      <c r="F109" s="6" t="s">
        <v>248</v>
      </c>
      <c r="G109" s="8" t="s">
        <v>249</v>
      </c>
      <c r="H109" s="6">
        <v>12040000</v>
      </c>
      <c r="I109" s="9">
        <v>0</v>
      </c>
      <c r="J109" s="9">
        <v>0</v>
      </c>
      <c r="K109" s="9">
        <v>0</v>
      </c>
      <c r="L109" s="9"/>
      <c r="M109" s="9"/>
      <c r="N109" s="9">
        <f t="shared" si="1"/>
        <v>0</v>
      </c>
    </row>
    <row r="110" spans="2:14" x14ac:dyDescent="0.25">
      <c r="B110" s="6" t="s">
        <v>27</v>
      </c>
      <c r="C110" s="6">
        <v>552</v>
      </c>
      <c r="D110" s="7" t="s">
        <v>175</v>
      </c>
      <c r="E110" s="7" t="s">
        <v>11</v>
      </c>
      <c r="F110" s="6" t="s">
        <v>248</v>
      </c>
      <c r="G110" s="8" t="s">
        <v>249</v>
      </c>
      <c r="H110" s="6">
        <v>12060000</v>
      </c>
      <c r="I110" s="9">
        <v>10000000</v>
      </c>
      <c r="J110" s="9">
        <v>10000000</v>
      </c>
      <c r="K110" s="9">
        <v>10000000</v>
      </c>
      <c r="L110" s="9"/>
      <c r="M110" s="9"/>
      <c r="N110" s="9">
        <f t="shared" si="1"/>
        <v>0</v>
      </c>
    </row>
    <row r="111" spans="2:14" x14ac:dyDescent="0.25">
      <c r="B111" s="6" t="s">
        <v>27</v>
      </c>
      <c r="C111" s="6">
        <v>552</v>
      </c>
      <c r="D111" s="7" t="s">
        <v>175</v>
      </c>
      <c r="E111" s="7" t="s">
        <v>11</v>
      </c>
      <c r="F111" s="6" t="s">
        <v>250</v>
      </c>
      <c r="G111" s="8" t="s">
        <v>251</v>
      </c>
      <c r="H111" s="6">
        <v>12060000</v>
      </c>
      <c r="I111" s="9">
        <v>47000000</v>
      </c>
      <c r="J111" s="9">
        <v>26200000</v>
      </c>
      <c r="K111" s="9">
        <v>26200000</v>
      </c>
      <c r="L111" s="9"/>
      <c r="M111" s="9"/>
      <c r="N111" s="9">
        <f t="shared" si="1"/>
        <v>0</v>
      </c>
    </row>
    <row r="112" spans="2:14" ht="22.5" x14ac:dyDescent="0.25">
      <c r="B112" s="6" t="s">
        <v>27</v>
      </c>
      <c r="C112" s="6">
        <v>552</v>
      </c>
      <c r="D112" s="7" t="s">
        <v>175</v>
      </c>
      <c r="E112" s="7" t="s">
        <v>11</v>
      </c>
      <c r="F112" s="6" t="s">
        <v>252</v>
      </c>
      <c r="G112" s="8" t="s">
        <v>253</v>
      </c>
      <c r="H112" s="6">
        <v>12060000</v>
      </c>
      <c r="I112" s="9">
        <v>100000</v>
      </c>
      <c r="J112" s="9">
        <v>100000</v>
      </c>
      <c r="K112" s="9">
        <v>100000</v>
      </c>
      <c r="L112" s="9"/>
      <c r="M112" s="9"/>
      <c r="N112" s="9">
        <f t="shared" si="1"/>
        <v>0</v>
      </c>
    </row>
    <row r="113" spans="2:14" x14ac:dyDescent="0.25">
      <c r="B113" s="6" t="s">
        <v>27</v>
      </c>
      <c r="C113" s="6">
        <v>552</v>
      </c>
      <c r="D113" s="7" t="s">
        <v>175</v>
      </c>
      <c r="E113" s="7" t="s">
        <v>11</v>
      </c>
      <c r="F113" s="6" t="s">
        <v>254</v>
      </c>
      <c r="G113" s="8" t="s">
        <v>255</v>
      </c>
      <c r="H113" s="6">
        <v>12060000</v>
      </c>
      <c r="I113" s="9">
        <v>39400000</v>
      </c>
      <c r="J113" s="9">
        <v>39900000</v>
      </c>
      <c r="K113" s="9">
        <v>6559.25</v>
      </c>
      <c r="L113" s="9" t="s">
        <v>42</v>
      </c>
      <c r="M113" s="9" t="s">
        <v>43</v>
      </c>
      <c r="N113" s="9">
        <f t="shared" si="1"/>
        <v>0</v>
      </c>
    </row>
    <row r="114" spans="2:14" ht="22.5" x14ac:dyDescent="0.25">
      <c r="B114" s="6" t="s">
        <v>27</v>
      </c>
      <c r="C114" s="6">
        <v>552</v>
      </c>
      <c r="D114" s="7" t="s">
        <v>175</v>
      </c>
      <c r="E114" s="7" t="s">
        <v>11</v>
      </c>
      <c r="F114" s="6" t="s">
        <v>256</v>
      </c>
      <c r="G114" s="8" t="s">
        <v>257</v>
      </c>
      <c r="H114" s="6">
        <v>12060000</v>
      </c>
      <c r="I114" s="9">
        <v>1450000</v>
      </c>
      <c r="J114" s="9">
        <v>1450000</v>
      </c>
      <c r="K114" s="9">
        <v>1450000</v>
      </c>
      <c r="L114" s="9" t="s">
        <v>46</v>
      </c>
      <c r="M114" s="9" t="s">
        <v>43</v>
      </c>
      <c r="N114" s="9">
        <f t="shared" si="1"/>
        <v>0</v>
      </c>
    </row>
    <row r="115" spans="2:14" ht="22.5" x14ac:dyDescent="0.25">
      <c r="B115" s="6" t="s">
        <v>27</v>
      </c>
      <c r="C115" s="6">
        <v>552</v>
      </c>
      <c r="D115" s="7" t="s">
        <v>175</v>
      </c>
      <c r="E115" s="7" t="s">
        <v>11</v>
      </c>
      <c r="F115" s="6" t="s">
        <v>258</v>
      </c>
      <c r="G115" s="8" t="s">
        <v>259</v>
      </c>
      <c r="H115" s="6">
        <v>12060000</v>
      </c>
      <c r="I115" s="9">
        <v>10550000</v>
      </c>
      <c r="J115" s="9">
        <v>10550000</v>
      </c>
      <c r="K115" s="9">
        <v>10550000</v>
      </c>
      <c r="L115" s="9"/>
      <c r="M115" s="9"/>
      <c r="N115" s="9">
        <f t="shared" si="1"/>
        <v>0</v>
      </c>
    </row>
    <row r="116" spans="2:14" ht="22.5" x14ac:dyDescent="0.25">
      <c r="B116" s="6" t="s">
        <v>27</v>
      </c>
      <c r="C116" s="6">
        <v>552</v>
      </c>
      <c r="D116" s="7" t="s">
        <v>175</v>
      </c>
      <c r="E116" s="7" t="s">
        <v>11</v>
      </c>
      <c r="F116" s="6" t="s">
        <v>260</v>
      </c>
      <c r="G116" s="8" t="s">
        <v>261</v>
      </c>
      <c r="H116" s="6">
        <v>12060000</v>
      </c>
      <c r="I116" s="9">
        <v>5500000</v>
      </c>
      <c r="J116" s="9">
        <v>5500000</v>
      </c>
      <c r="K116" s="9">
        <v>5500000</v>
      </c>
      <c r="L116" s="9" t="s">
        <v>46</v>
      </c>
      <c r="M116" s="9" t="s">
        <v>43</v>
      </c>
      <c r="N116" s="9">
        <f t="shared" si="1"/>
        <v>0</v>
      </c>
    </row>
    <row r="117" spans="2:14" x14ac:dyDescent="0.25">
      <c r="B117" s="6" t="s">
        <v>27</v>
      </c>
      <c r="C117" s="6">
        <v>552</v>
      </c>
      <c r="D117" s="7" t="s">
        <v>175</v>
      </c>
      <c r="E117" s="7" t="s">
        <v>11</v>
      </c>
      <c r="F117" s="6" t="s">
        <v>262</v>
      </c>
      <c r="G117" s="8" t="s">
        <v>263</v>
      </c>
      <c r="H117" s="6">
        <v>12060000</v>
      </c>
      <c r="I117" s="9">
        <v>1420000</v>
      </c>
      <c r="J117" s="9">
        <v>1420000</v>
      </c>
      <c r="K117" s="9">
        <v>1420000</v>
      </c>
      <c r="L117" s="9" t="s">
        <v>42</v>
      </c>
      <c r="M117" s="9" t="s">
        <v>43</v>
      </c>
      <c r="N117" s="9">
        <f t="shared" si="1"/>
        <v>0</v>
      </c>
    </row>
    <row r="118" spans="2:14" x14ac:dyDescent="0.25">
      <c r="B118" s="6" t="s">
        <v>27</v>
      </c>
      <c r="C118" s="6">
        <v>552</v>
      </c>
      <c r="D118" s="7" t="s">
        <v>175</v>
      </c>
      <c r="E118" s="7" t="s">
        <v>11</v>
      </c>
      <c r="F118" s="6" t="s">
        <v>264</v>
      </c>
      <c r="G118" s="8" t="s">
        <v>265</v>
      </c>
      <c r="H118" s="6">
        <v>12060000</v>
      </c>
      <c r="I118" s="9">
        <v>8710000</v>
      </c>
      <c r="J118" s="9">
        <v>8710000</v>
      </c>
      <c r="K118" s="9">
        <v>8710000</v>
      </c>
      <c r="L118" s="9"/>
      <c r="M118" s="9"/>
      <c r="N118" s="9">
        <f t="shared" si="1"/>
        <v>0</v>
      </c>
    </row>
    <row r="119" spans="2:14" x14ac:dyDescent="0.25">
      <c r="B119" s="6" t="s">
        <v>27</v>
      </c>
      <c r="C119" s="6">
        <v>552</v>
      </c>
      <c r="D119" s="7" t="s">
        <v>175</v>
      </c>
      <c r="E119" s="7" t="s">
        <v>11</v>
      </c>
      <c r="F119" s="6" t="s">
        <v>266</v>
      </c>
      <c r="G119" s="8" t="s">
        <v>267</v>
      </c>
      <c r="H119" s="6">
        <v>12060000</v>
      </c>
      <c r="I119" s="9">
        <v>32530000</v>
      </c>
      <c r="J119" s="9">
        <v>32530000</v>
      </c>
      <c r="K119" s="9">
        <v>32530000</v>
      </c>
      <c r="L119" s="9" t="s">
        <v>46</v>
      </c>
      <c r="M119" s="9" t="s">
        <v>43</v>
      </c>
      <c r="N119" s="9">
        <f t="shared" si="1"/>
        <v>0</v>
      </c>
    </row>
    <row r="120" spans="2:14" ht="22.5" x14ac:dyDescent="0.25">
      <c r="B120" s="6" t="s">
        <v>27</v>
      </c>
      <c r="C120" s="6">
        <v>552</v>
      </c>
      <c r="D120" s="7" t="s">
        <v>175</v>
      </c>
      <c r="E120" s="7" t="s">
        <v>11</v>
      </c>
      <c r="F120" s="6" t="s">
        <v>268</v>
      </c>
      <c r="G120" s="8" t="s">
        <v>269</v>
      </c>
      <c r="H120" s="6">
        <v>12060000</v>
      </c>
      <c r="I120" s="9">
        <v>100000</v>
      </c>
      <c r="J120" s="9">
        <v>100000</v>
      </c>
      <c r="K120" s="9">
        <v>100000</v>
      </c>
      <c r="L120" s="9" t="s">
        <v>42</v>
      </c>
      <c r="M120" s="9" t="s">
        <v>43</v>
      </c>
      <c r="N120" s="9">
        <f t="shared" si="1"/>
        <v>0</v>
      </c>
    </row>
    <row r="121" spans="2:14" ht="22.5" x14ac:dyDescent="0.25">
      <c r="B121" s="6" t="s">
        <v>27</v>
      </c>
      <c r="C121" s="6">
        <v>552</v>
      </c>
      <c r="D121" s="7" t="s">
        <v>175</v>
      </c>
      <c r="E121" s="7" t="s">
        <v>11</v>
      </c>
      <c r="F121" s="6" t="s">
        <v>270</v>
      </c>
      <c r="G121" s="8" t="s">
        <v>271</v>
      </c>
      <c r="H121" s="6">
        <v>12060000</v>
      </c>
      <c r="I121" s="9">
        <v>4000000</v>
      </c>
      <c r="J121" s="9">
        <v>4000000</v>
      </c>
      <c r="K121" s="9">
        <v>4000000</v>
      </c>
      <c r="L121" s="9" t="s">
        <v>42</v>
      </c>
      <c r="M121" s="9" t="s">
        <v>43</v>
      </c>
      <c r="N121" s="9">
        <f t="shared" si="1"/>
        <v>0</v>
      </c>
    </row>
    <row r="122" spans="2:14" ht="22.5" x14ac:dyDescent="0.25">
      <c r="B122" s="6" t="s">
        <v>27</v>
      </c>
      <c r="C122" s="6">
        <v>552</v>
      </c>
      <c r="D122" s="7" t="s">
        <v>175</v>
      </c>
      <c r="E122" s="7" t="s">
        <v>11</v>
      </c>
      <c r="F122" s="6" t="s">
        <v>272</v>
      </c>
      <c r="G122" s="8" t="s">
        <v>273</v>
      </c>
      <c r="H122" s="6">
        <v>12060000</v>
      </c>
      <c r="I122" s="9">
        <v>100000</v>
      </c>
      <c r="J122" s="9">
        <v>100000</v>
      </c>
      <c r="K122" s="9">
        <v>100000</v>
      </c>
      <c r="L122" s="9"/>
      <c r="M122" s="9"/>
      <c r="N122" s="9">
        <f t="shared" si="1"/>
        <v>0</v>
      </c>
    </row>
    <row r="123" spans="2:14" ht="22.5" x14ac:dyDescent="0.25">
      <c r="B123" s="6" t="s">
        <v>27</v>
      </c>
      <c r="C123" s="6">
        <v>552</v>
      </c>
      <c r="D123" s="7" t="s">
        <v>175</v>
      </c>
      <c r="E123" s="7" t="s">
        <v>11</v>
      </c>
      <c r="F123" s="6" t="s">
        <v>274</v>
      </c>
      <c r="G123" s="8" t="s">
        <v>275</v>
      </c>
      <c r="H123" s="6">
        <v>12060000</v>
      </c>
      <c r="I123" s="9">
        <v>100000</v>
      </c>
      <c r="J123" s="9">
        <v>100000</v>
      </c>
      <c r="K123" s="9">
        <v>100000</v>
      </c>
      <c r="L123" s="9" t="s">
        <v>42</v>
      </c>
      <c r="M123" s="9" t="s">
        <v>43</v>
      </c>
      <c r="N123" s="9">
        <f t="shared" si="1"/>
        <v>0</v>
      </c>
    </row>
    <row r="124" spans="2:14" x14ac:dyDescent="0.25">
      <c r="B124" s="6" t="s">
        <v>27</v>
      </c>
      <c r="C124" s="6">
        <v>552</v>
      </c>
      <c r="D124" s="7" t="s">
        <v>175</v>
      </c>
      <c r="E124" s="7" t="s">
        <v>11</v>
      </c>
      <c r="F124" s="6" t="s">
        <v>276</v>
      </c>
      <c r="G124" s="8" t="s">
        <v>277</v>
      </c>
      <c r="H124" s="6">
        <v>12060000</v>
      </c>
      <c r="I124" s="9">
        <v>10180000</v>
      </c>
      <c r="J124" s="9">
        <v>10180000</v>
      </c>
      <c r="K124" s="9">
        <v>10180000</v>
      </c>
      <c r="L124" s="9" t="s">
        <v>46</v>
      </c>
      <c r="M124" s="9" t="s">
        <v>43</v>
      </c>
      <c r="N124" s="9">
        <f t="shared" si="1"/>
        <v>0</v>
      </c>
    </row>
    <row r="125" spans="2:14" ht="22.5" x14ac:dyDescent="0.25">
      <c r="B125" s="6" t="s">
        <v>27</v>
      </c>
      <c r="C125" s="6">
        <v>552</v>
      </c>
      <c r="D125" s="7" t="s">
        <v>175</v>
      </c>
      <c r="E125" s="7" t="s">
        <v>11</v>
      </c>
      <c r="F125" s="6" t="s">
        <v>278</v>
      </c>
      <c r="G125" s="8" t="s">
        <v>279</v>
      </c>
      <c r="H125" s="6">
        <v>12060000</v>
      </c>
      <c r="I125" s="9">
        <v>21660000</v>
      </c>
      <c r="J125" s="9">
        <v>21660000</v>
      </c>
      <c r="K125" s="9">
        <v>21660000</v>
      </c>
      <c r="L125" s="9"/>
      <c r="M125" s="9"/>
      <c r="N125" s="9">
        <f t="shared" si="1"/>
        <v>0</v>
      </c>
    </row>
    <row r="126" spans="2:14" ht="22.5" x14ac:dyDescent="0.25">
      <c r="B126" s="6" t="s">
        <v>27</v>
      </c>
      <c r="C126" s="6">
        <v>552</v>
      </c>
      <c r="D126" s="7" t="s">
        <v>175</v>
      </c>
      <c r="E126" s="7" t="s">
        <v>11</v>
      </c>
      <c r="F126" s="6" t="s">
        <v>280</v>
      </c>
      <c r="G126" s="8" t="s">
        <v>281</v>
      </c>
      <c r="H126" s="6">
        <v>12060000</v>
      </c>
      <c r="I126" s="9">
        <v>12950000</v>
      </c>
      <c r="J126" s="9">
        <v>12950000</v>
      </c>
      <c r="K126" s="9">
        <v>12950000</v>
      </c>
      <c r="L126" s="9"/>
      <c r="M126" s="9"/>
      <c r="N126" s="9">
        <f t="shared" si="1"/>
        <v>0</v>
      </c>
    </row>
    <row r="127" spans="2:14" ht="22.5" x14ac:dyDescent="0.25">
      <c r="B127" s="6" t="s">
        <v>27</v>
      </c>
      <c r="C127" s="6">
        <v>552</v>
      </c>
      <c r="D127" s="7" t="s">
        <v>175</v>
      </c>
      <c r="E127" s="7" t="s">
        <v>11</v>
      </c>
      <c r="F127" s="6" t="s">
        <v>282</v>
      </c>
      <c r="G127" s="8" t="s">
        <v>283</v>
      </c>
      <c r="H127" s="6">
        <v>12060000</v>
      </c>
      <c r="I127" s="9">
        <v>12210000</v>
      </c>
      <c r="J127" s="9">
        <v>10010000</v>
      </c>
      <c r="K127" s="9">
        <v>10010000</v>
      </c>
      <c r="L127" s="9"/>
      <c r="M127" s="9"/>
      <c r="N127" s="9">
        <f t="shared" si="1"/>
        <v>0</v>
      </c>
    </row>
    <row r="128" spans="2:14" ht="22.5" x14ac:dyDescent="0.25">
      <c r="B128" s="6" t="s">
        <v>27</v>
      </c>
      <c r="C128" s="6">
        <v>552</v>
      </c>
      <c r="D128" s="7" t="s">
        <v>175</v>
      </c>
      <c r="E128" s="7" t="s">
        <v>11</v>
      </c>
      <c r="F128" s="6" t="s">
        <v>284</v>
      </c>
      <c r="G128" s="8" t="s">
        <v>285</v>
      </c>
      <c r="H128" s="6">
        <v>12060000</v>
      </c>
      <c r="I128" s="9">
        <v>6530000</v>
      </c>
      <c r="J128" s="9">
        <v>6530000</v>
      </c>
      <c r="K128" s="9">
        <v>6530000</v>
      </c>
      <c r="L128" s="9"/>
      <c r="M128" s="9"/>
      <c r="N128" s="9">
        <f t="shared" si="1"/>
        <v>0</v>
      </c>
    </row>
    <row r="129" spans="2:14" ht="22.5" x14ac:dyDescent="0.25">
      <c r="B129" s="6" t="s">
        <v>27</v>
      </c>
      <c r="C129" s="6">
        <v>552</v>
      </c>
      <c r="D129" s="7" t="s">
        <v>175</v>
      </c>
      <c r="E129" s="7" t="s">
        <v>11</v>
      </c>
      <c r="F129" s="6" t="s">
        <v>286</v>
      </c>
      <c r="G129" s="8" t="s">
        <v>287</v>
      </c>
      <c r="H129" s="6">
        <v>12060000</v>
      </c>
      <c r="I129" s="9">
        <v>7100000</v>
      </c>
      <c r="J129" s="9">
        <v>7100000</v>
      </c>
      <c r="K129" s="9">
        <v>7100000</v>
      </c>
      <c r="L129" s="9"/>
      <c r="M129" s="9"/>
      <c r="N129" s="9">
        <f t="shared" si="1"/>
        <v>0</v>
      </c>
    </row>
    <row r="130" spans="2:14" ht="22.5" x14ac:dyDescent="0.25">
      <c r="B130" s="6" t="s">
        <v>27</v>
      </c>
      <c r="C130" s="6">
        <v>552</v>
      </c>
      <c r="D130" s="7" t="s">
        <v>175</v>
      </c>
      <c r="E130" s="7" t="s">
        <v>11</v>
      </c>
      <c r="F130" s="6" t="s">
        <v>288</v>
      </c>
      <c r="G130" s="8" t="s">
        <v>289</v>
      </c>
      <c r="H130" s="6">
        <v>12060000</v>
      </c>
      <c r="I130" s="9">
        <v>6320000</v>
      </c>
      <c r="J130" s="9">
        <v>6320000</v>
      </c>
      <c r="K130" s="9">
        <v>6320000</v>
      </c>
      <c r="L130" s="9"/>
      <c r="M130" s="9"/>
      <c r="N130" s="9">
        <f t="shared" si="1"/>
        <v>0</v>
      </c>
    </row>
    <row r="131" spans="2:14" ht="22.5" x14ac:dyDescent="0.25">
      <c r="B131" s="6" t="s">
        <v>27</v>
      </c>
      <c r="C131" s="6">
        <v>552</v>
      </c>
      <c r="D131" s="7" t="s">
        <v>175</v>
      </c>
      <c r="E131" s="7" t="s">
        <v>11</v>
      </c>
      <c r="F131" s="6" t="s">
        <v>290</v>
      </c>
      <c r="G131" s="8" t="s">
        <v>291</v>
      </c>
      <c r="H131" s="6">
        <v>12060000</v>
      </c>
      <c r="I131" s="9">
        <v>7440000</v>
      </c>
      <c r="J131" s="9">
        <v>7440000</v>
      </c>
      <c r="K131" s="9">
        <v>7440000</v>
      </c>
      <c r="L131" s="9" t="s">
        <v>42</v>
      </c>
      <c r="M131" s="9" t="s">
        <v>43</v>
      </c>
      <c r="N131" s="9">
        <f t="shared" si="1"/>
        <v>0</v>
      </c>
    </row>
    <row r="132" spans="2:14" ht="22.5" x14ac:dyDescent="0.25">
      <c r="B132" s="6" t="s">
        <v>27</v>
      </c>
      <c r="C132" s="6">
        <v>552</v>
      </c>
      <c r="D132" s="7" t="s">
        <v>175</v>
      </c>
      <c r="E132" s="7" t="s">
        <v>11</v>
      </c>
      <c r="F132" s="6" t="s">
        <v>292</v>
      </c>
      <c r="G132" s="8" t="s">
        <v>293</v>
      </c>
      <c r="H132" s="6">
        <v>12060000</v>
      </c>
      <c r="I132" s="9">
        <v>6030000</v>
      </c>
      <c r="J132" s="9">
        <v>6030000</v>
      </c>
      <c r="K132" s="9">
        <v>6030000</v>
      </c>
      <c r="L132" s="9"/>
      <c r="M132" s="9"/>
      <c r="N132" s="9">
        <f t="shared" ref="N132:N195" si="2">SUM(O132:X132)</f>
        <v>0</v>
      </c>
    </row>
    <row r="133" spans="2:14" ht="22.5" x14ac:dyDescent="0.25">
      <c r="B133" s="6" t="s">
        <v>27</v>
      </c>
      <c r="C133" s="6">
        <v>552</v>
      </c>
      <c r="D133" s="7" t="s">
        <v>175</v>
      </c>
      <c r="E133" s="7" t="s">
        <v>11</v>
      </c>
      <c r="F133" s="6" t="s">
        <v>294</v>
      </c>
      <c r="G133" s="8" t="s">
        <v>295</v>
      </c>
      <c r="H133" s="6">
        <v>12060000</v>
      </c>
      <c r="I133" s="9">
        <v>5000000</v>
      </c>
      <c r="J133" s="9">
        <v>5000000</v>
      </c>
      <c r="K133" s="9">
        <v>5000000</v>
      </c>
      <c r="L133" s="9" t="s">
        <v>42</v>
      </c>
      <c r="M133" s="9" t="s">
        <v>43</v>
      </c>
      <c r="N133" s="9">
        <f t="shared" si="2"/>
        <v>0</v>
      </c>
    </row>
    <row r="134" spans="2:14" ht="22.5" x14ac:dyDescent="0.25">
      <c r="B134" s="6" t="s">
        <v>27</v>
      </c>
      <c r="C134" s="6">
        <v>552</v>
      </c>
      <c r="D134" s="7" t="s">
        <v>175</v>
      </c>
      <c r="E134" s="7" t="s">
        <v>11</v>
      </c>
      <c r="F134" s="6" t="s">
        <v>296</v>
      </c>
      <c r="G134" s="8" t="s">
        <v>297</v>
      </c>
      <c r="H134" s="6">
        <v>12060000</v>
      </c>
      <c r="I134" s="9">
        <v>100000</v>
      </c>
      <c r="J134" s="9">
        <v>100000</v>
      </c>
      <c r="K134" s="9">
        <v>100000</v>
      </c>
      <c r="L134" s="9"/>
      <c r="M134" s="9"/>
      <c r="N134" s="9">
        <f t="shared" si="2"/>
        <v>0</v>
      </c>
    </row>
    <row r="135" spans="2:14" ht="22.5" x14ac:dyDescent="0.25">
      <c r="B135" s="6" t="s">
        <v>27</v>
      </c>
      <c r="C135" s="6">
        <v>552</v>
      </c>
      <c r="D135" s="7" t="s">
        <v>175</v>
      </c>
      <c r="E135" s="7" t="s">
        <v>11</v>
      </c>
      <c r="F135" s="6" t="s">
        <v>298</v>
      </c>
      <c r="G135" s="8" t="s">
        <v>299</v>
      </c>
      <c r="H135" s="6">
        <v>12060000</v>
      </c>
      <c r="I135" s="9">
        <v>100000</v>
      </c>
      <c r="J135" s="9">
        <v>100000</v>
      </c>
      <c r="K135" s="9">
        <v>100000</v>
      </c>
      <c r="L135" s="9"/>
      <c r="M135" s="9"/>
      <c r="N135" s="9">
        <f t="shared" si="2"/>
        <v>0</v>
      </c>
    </row>
    <row r="136" spans="2:14" ht="33.75" x14ac:dyDescent="0.25">
      <c r="B136" s="6" t="s">
        <v>27</v>
      </c>
      <c r="C136" s="6">
        <v>552</v>
      </c>
      <c r="D136" s="7" t="s">
        <v>175</v>
      </c>
      <c r="E136" s="7" t="s">
        <v>11</v>
      </c>
      <c r="F136" s="6" t="s">
        <v>300</v>
      </c>
      <c r="G136" s="8" t="s">
        <v>301</v>
      </c>
      <c r="H136" s="6">
        <v>12060000</v>
      </c>
      <c r="I136" s="9">
        <v>8950000</v>
      </c>
      <c r="J136" s="9">
        <v>8950000</v>
      </c>
      <c r="K136" s="9">
        <v>8950000</v>
      </c>
      <c r="L136" s="9"/>
      <c r="M136" s="9"/>
      <c r="N136" s="9">
        <f t="shared" si="2"/>
        <v>0</v>
      </c>
    </row>
    <row r="137" spans="2:14" ht="22.5" x14ac:dyDescent="0.25">
      <c r="B137" s="6" t="s">
        <v>27</v>
      </c>
      <c r="C137" s="6">
        <v>552</v>
      </c>
      <c r="D137" s="7" t="s">
        <v>175</v>
      </c>
      <c r="E137" s="7" t="s">
        <v>11</v>
      </c>
      <c r="F137" s="6" t="s">
        <v>302</v>
      </c>
      <c r="G137" s="8" t="s">
        <v>303</v>
      </c>
      <c r="H137" s="6">
        <v>12060000</v>
      </c>
      <c r="I137" s="9">
        <v>16040000</v>
      </c>
      <c r="J137" s="9">
        <v>9532000</v>
      </c>
      <c r="K137" s="9">
        <v>9532000</v>
      </c>
      <c r="L137" s="9"/>
      <c r="M137" s="9"/>
      <c r="N137" s="9">
        <f t="shared" si="2"/>
        <v>0</v>
      </c>
    </row>
    <row r="138" spans="2:14" ht="22.5" x14ac:dyDescent="0.25">
      <c r="B138" s="6" t="s">
        <v>27</v>
      </c>
      <c r="C138" s="6">
        <v>552</v>
      </c>
      <c r="D138" s="7" t="s">
        <v>175</v>
      </c>
      <c r="E138" s="7" t="s">
        <v>11</v>
      </c>
      <c r="F138" s="6" t="s">
        <v>304</v>
      </c>
      <c r="G138" s="8" t="s">
        <v>305</v>
      </c>
      <c r="H138" s="6">
        <v>12060000</v>
      </c>
      <c r="I138" s="9">
        <v>17410000</v>
      </c>
      <c r="J138" s="9">
        <v>17410000</v>
      </c>
      <c r="K138" s="9">
        <v>17410000</v>
      </c>
      <c r="L138" s="9"/>
      <c r="M138" s="9"/>
      <c r="N138" s="9">
        <f t="shared" si="2"/>
        <v>0</v>
      </c>
    </row>
    <row r="139" spans="2:14" ht="33.75" x14ac:dyDescent="0.25">
      <c r="B139" s="6" t="s">
        <v>27</v>
      </c>
      <c r="C139" s="6">
        <v>552</v>
      </c>
      <c r="D139" s="7" t="s">
        <v>175</v>
      </c>
      <c r="E139" s="7" t="s">
        <v>11</v>
      </c>
      <c r="F139" s="6" t="s">
        <v>306</v>
      </c>
      <c r="G139" s="8" t="s">
        <v>307</v>
      </c>
      <c r="H139" s="6">
        <v>12060000</v>
      </c>
      <c r="I139" s="9">
        <v>9630000</v>
      </c>
      <c r="J139" s="9">
        <v>9630000</v>
      </c>
      <c r="K139" s="9">
        <v>9630000</v>
      </c>
      <c r="L139" s="9" t="s">
        <v>46</v>
      </c>
      <c r="M139" s="9" t="s">
        <v>43</v>
      </c>
      <c r="N139" s="9">
        <f t="shared" si="2"/>
        <v>0</v>
      </c>
    </row>
    <row r="140" spans="2:14" ht="22.5" x14ac:dyDescent="0.25">
      <c r="B140" s="6" t="s">
        <v>27</v>
      </c>
      <c r="C140" s="6">
        <v>552</v>
      </c>
      <c r="D140" s="7" t="s">
        <v>175</v>
      </c>
      <c r="E140" s="7" t="s">
        <v>11</v>
      </c>
      <c r="F140" s="6" t="s">
        <v>308</v>
      </c>
      <c r="G140" s="8" t="s">
        <v>309</v>
      </c>
      <c r="H140" s="6">
        <v>12060000</v>
      </c>
      <c r="I140" s="9">
        <v>2200000</v>
      </c>
      <c r="J140" s="9">
        <v>2200000</v>
      </c>
      <c r="K140" s="9">
        <v>2200000</v>
      </c>
      <c r="L140" s="9" t="s">
        <v>42</v>
      </c>
      <c r="M140" s="9" t="s">
        <v>43</v>
      </c>
      <c r="N140" s="9">
        <f t="shared" si="2"/>
        <v>0</v>
      </c>
    </row>
    <row r="141" spans="2:14" ht="22.5" x14ac:dyDescent="0.25">
      <c r="B141" s="6" t="s">
        <v>27</v>
      </c>
      <c r="C141" s="6">
        <v>552</v>
      </c>
      <c r="D141" s="7" t="s">
        <v>175</v>
      </c>
      <c r="E141" s="7" t="s">
        <v>11</v>
      </c>
      <c r="F141" s="6" t="s">
        <v>310</v>
      </c>
      <c r="G141" s="8" t="s">
        <v>311</v>
      </c>
      <c r="H141" s="6">
        <v>12060000</v>
      </c>
      <c r="I141" s="9">
        <v>32160000</v>
      </c>
      <c r="J141" s="9">
        <v>32160000</v>
      </c>
      <c r="K141" s="9">
        <v>32160000</v>
      </c>
      <c r="L141" s="9" t="s">
        <v>46</v>
      </c>
      <c r="M141" s="9" t="s">
        <v>43</v>
      </c>
      <c r="N141" s="9">
        <f t="shared" si="2"/>
        <v>0</v>
      </c>
    </row>
    <row r="142" spans="2:14" ht="22.5" x14ac:dyDescent="0.25">
      <c r="B142" s="6" t="s">
        <v>27</v>
      </c>
      <c r="C142" s="6">
        <v>552</v>
      </c>
      <c r="D142" s="7" t="s">
        <v>175</v>
      </c>
      <c r="E142" s="7" t="s">
        <v>11</v>
      </c>
      <c r="F142" s="6" t="s">
        <v>312</v>
      </c>
      <c r="G142" s="8" t="s">
        <v>313</v>
      </c>
      <c r="H142" s="6">
        <v>12060000</v>
      </c>
      <c r="I142" s="9">
        <v>53340000</v>
      </c>
      <c r="J142" s="9">
        <v>53340000</v>
      </c>
      <c r="K142" s="9">
        <v>8919792.9700000007</v>
      </c>
      <c r="L142" s="9" t="s">
        <v>46</v>
      </c>
      <c r="M142" s="9" t="s">
        <v>43</v>
      </c>
      <c r="N142" s="9">
        <f t="shared" si="2"/>
        <v>0</v>
      </c>
    </row>
    <row r="143" spans="2:14" x14ac:dyDescent="0.25">
      <c r="B143" s="6" t="s">
        <v>27</v>
      </c>
      <c r="C143" s="6">
        <v>552</v>
      </c>
      <c r="D143" s="7" t="s">
        <v>175</v>
      </c>
      <c r="E143" s="7" t="s">
        <v>11</v>
      </c>
      <c r="F143" s="6" t="s">
        <v>314</v>
      </c>
      <c r="G143" s="8" t="s">
        <v>315</v>
      </c>
      <c r="H143" s="6">
        <v>12060000</v>
      </c>
      <c r="I143" s="9">
        <v>12890000</v>
      </c>
      <c r="J143" s="9">
        <v>12890000</v>
      </c>
      <c r="K143" s="9">
        <v>12890000</v>
      </c>
      <c r="L143" s="9" t="s">
        <v>46</v>
      </c>
      <c r="M143" s="9" t="s">
        <v>43</v>
      </c>
      <c r="N143" s="9">
        <f t="shared" si="2"/>
        <v>0</v>
      </c>
    </row>
    <row r="144" spans="2:14" ht="22.5" x14ac:dyDescent="0.25">
      <c r="B144" s="6" t="s">
        <v>27</v>
      </c>
      <c r="C144" s="6">
        <v>552</v>
      </c>
      <c r="D144" s="7" t="s">
        <v>175</v>
      </c>
      <c r="E144" s="7" t="s">
        <v>11</v>
      </c>
      <c r="F144" s="6" t="s">
        <v>316</v>
      </c>
      <c r="G144" s="8" t="s">
        <v>317</v>
      </c>
      <c r="H144" s="6">
        <v>12060000</v>
      </c>
      <c r="I144" s="9">
        <v>10730000</v>
      </c>
      <c r="J144" s="9">
        <v>10730000</v>
      </c>
      <c r="K144" s="9">
        <v>10730000</v>
      </c>
      <c r="L144" s="9"/>
      <c r="M144" s="9"/>
      <c r="N144" s="9">
        <f t="shared" si="2"/>
        <v>0</v>
      </c>
    </row>
    <row r="145" spans="2:14" ht="22.5" x14ac:dyDescent="0.25">
      <c r="B145" s="6" t="s">
        <v>27</v>
      </c>
      <c r="C145" s="6">
        <v>552</v>
      </c>
      <c r="D145" s="7" t="s">
        <v>175</v>
      </c>
      <c r="E145" s="7" t="s">
        <v>11</v>
      </c>
      <c r="F145" s="6" t="s">
        <v>318</v>
      </c>
      <c r="G145" s="8" t="s">
        <v>319</v>
      </c>
      <c r="H145" s="6">
        <v>12060000</v>
      </c>
      <c r="I145" s="9">
        <v>44870000</v>
      </c>
      <c r="J145" s="9">
        <v>44870000</v>
      </c>
      <c r="K145" s="9">
        <v>6058599.5999999996</v>
      </c>
      <c r="L145" s="9" t="s">
        <v>42</v>
      </c>
      <c r="M145" s="9" t="s">
        <v>43</v>
      </c>
      <c r="N145" s="9">
        <f t="shared" si="2"/>
        <v>0</v>
      </c>
    </row>
    <row r="146" spans="2:14" ht="22.5" x14ac:dyDescent="0.25">
      <c r="B146" s="6" t="s">
        <v>27</v>
      </c>
      <c r="C146" s="6">
        <v>552</v>
      </c>
      <c r="D146" s="7" t="s">
        <v>175</v>
      </c>
      <c r="E146" s="7" t="s">
        <v>11</v>
      </c>
      <c r="F146" s="6" t="s">
        <v>320</v>
      </c>
      <c r="G146" s="8" t="s">
        <v>321</v>
      </c>
      <c r="H146" s="6">
        <v>12060000</v>
      </c>
      <c r="I146" s="9">
        <v>5380000</v>
      </c>
      <c r="J146" s="9">
        <v>5380000</v>
      </c>
      <c r="K146" s="9">
        <v>5380000</v>
      </c>
      <c r="L146" s="9" t="s">
        <v>42</v>
      </c>
      <c r="M146" s="9" t="s">
        <v>43</v>
      </c>
      <c r="N146" s="9">
        <f t="shared" si="2"/>
        <v>0</v>
      </c>
    </row>
    <row r="147" spans="2:14" x14ac:dyDescent="0.25">
      <c r="B147" s="6" t="s">
        <v>27</v>
      </c>
      <c r="C147" s="6">
        <v>552</v>
      </c>
      <c r="D147" s="7" t="s">
        <v>175</v>
      </c>
      <c r="E147" s="7" t="s">
        <v>11</v>
      </c>
      <c r="F147" s="6" t="s">
        <v>322</v>
      </c>
      <c r="G147" s="8" t="s">
        <v>323</v>
      </c>
      <c r="H147" s="6">
        <v>12060000</v>
      </c>
      <c r="I147" s="9">
        <v>18970000</v>
      </c>
      <c r="J147" s="9">
        <v>18970000</v>
      </c>
      <c r="K147" s="9">
        <v>18970000</v>
      </c>
      <c r="L147" s="9" t="s">
        <v>42</v>
      </c>
      <c r="M147" s="9" t="s">
        <v>43</v>
      </c>
      <c r="N147" s="9">
        <f t="shared" si="2"/>
        <v>0</v>
      </c>
    </row>
    <row r="148" spans="2:14" ht="22.5" x14ac:dyDescent="0.25">
      <c r="B148" s="6" t="s">
        <v>27</v>
      </c>
      <c r="C148" s="6">
        <v>552</v>
      </c>
      <c r="D148" s="7" t="s">
        <v>175</v>
      </c>
      <c r="E148" s="7" t="s">
        <v>11</v>
      </c>
      <c r="F148" s="6" t="s">
        <v>324</v>
      </c>
      <c r="G148" s="8" t="s">
        <v>325</v>
      </c>
      <c r="H148" s="6">
        <v>12060000</v>
      </c>
      <c r="I148" s="9">
        <v>22400000</v>
      </c>
      <c r="J148" s="9">
        <v>22400000</v>
      </c>
      <c r="K148" s="9">
        <v>17069868.899999999</v>
      </c>
      <c r="L148" s="9" t="s">
        <v>46</v>
      </c>
      <c r="M148" s="9" t="s">
        <v>43</v>
      </c>
      <c r="N148" s="9">
        <f t="shared" si="2"/>
        <v>0</v>
      </c>
    </row>
    <row r="149" spans="2:14" x14ac:dyDescent="0.25">
      <c r="B149" s="6" t="s">
        <v>27</v>
      </c>
      <c r="C149" s="6">
        <v>552</v>
      </c>
      <c r="D149" s="7" t="s">
        <v>175</v>
      </c>
      <c r="E149" s="7" t="s">
        <v>11</v>
      </c>
      <c r="F149" s="6" t="s">
        <v>326</v>
      </c>
      <c r="G149" s="8" t="s">
        <v>327</v>
      </c>
      <c r="H149" s="6">
        <v>12060000</v>
      </c>
      <c r="I149" s="9">
        <v>25380000</v>
      </c>
      <c r="J149" s="9">
        <v>25380000</v>
      </c>
      <c r="K149" s="9">
        <v>7723562.1900000004</v>
      </c>
      <c r="L149" s="9" t="s">
        <v>42</v>
      </c>
      <c r="M149" s="9" t="s">
        <v>43</v>
      </c>
      <c r="N149" s="9">
        <f t="shared" si="2"/>
        <v>0</v>
      </c>
    </row>
    <row r="150" spans="2:14" ht="22.5" x14ac:dyDescent="0.25">
      <c r="B150" s="6" t="s">
        <v>27</v>
      </c>
      <c r="C150" s="6">
        <v>552</v>
      </c>
      <c r="D150" s="7" t="s">
        <v>175</v>
      </c>
      <c r="E150" s="7" t="s">
        <v>11</v>
      </c>
      <c r="F150" s="6" t="s">
        <v>328</v>
      </c>
      <c r="G150" s="8" t="s">
        <v>329</v>
      </c>
      <c r="H150" s="6">
        <v>12060000</v>
      </c>
      <c r="I150" s="9">
        <v>24500000</v>
      </c>
      <c r="J150" s="9">
        <v>24500000</v>
      </c>
      <c r="K150" s="9">
        <v>24500000</v>
      </c>
      <c r="L150" s="9" t="s">
        <v>42</v>
      </c>
      <c r="M150" s="9" t="s">
        <v>43</v>
      </c>
      <c r="N150" s="9">
        <f t="shared" si="2"/>
        <v>0</v>
      </c>
    </row>
    <row r="151" spans="2:14" x14ac:dyDescent="0.25">
      <c r="B151" s="6" t="s">
        <v>27</v>
      </c>
      <c r="C151" s="6">
        <v>552</v>
      </c>
      <c r="D151" s="7" t="s">
        <v>175</v>
      </c>
      <c r="E151" s="7" t="s">
        <v>11</v>
      </c>
      <c r="F151" s="6" t="s">
        <v>330</v>
      </c>
      <c r="G151" s="8" t="s">
        <v>331</v>
      </c>
      <c r="H151" s="6">
        <v>12060000</v>
      </c>
      <c r="I151" s="9">
        <v>39100000</v>
      </c>
      <c r="J151" s="9">
        <v>39100000</v>
      </c>
      <c r="K151" s="9">
        <v>0</v>
      </c>
      <c r="L151" s="9" t="s">
        <v>42</v>
      </c>
      <c r="M151" s="9" t="s">
        <v>43</v>
      </c>
      <c r="N151" s="9">
        <f t="shared" si="2"/>
        <v>0</v>
      </c>
    </row>
    <row r="152" spans="2:14" x14ac:dyDescent="0.25">
      <c r="B152" s="6" t="s">
        <v>27</v>
      </c>
      <c r="C152" s="6">
        <v>552</v>
      </c>
      <c r="D152" s="7" t="s">
        <v>175</v>
      </c>
      <c r="E152" s="7" t="s">
        <v>11</v>
      </c>
      <c r="F152" s="6" t="s">
        <v>332</v>
      </c>
      <c r="G152" s="8" t="s">
        <v>333</v>
      </c>
      <c r="H152" s="6">
        <v>12060000</v>
      </c>
      <c r="I152" s="9">
        <v>11400000</v>
      </c>
      <c r="J152" s="9">
        <v>11400000</v>
      </c>
      <c r="K152" s="9">
        <v>11400000</v>
      </c>
      <c r="L152" s="9"/>
      <c r="M152" s="9"/>
      <c r="N152" s="9">
        <f t="shared" si="2"/>
        <v>0</v>
      </c>
    </row>
    <row r="153" spans="2:14" ht="22.5" x14ac:dyDescent="0.25">
      <c r="B153" s="6" t="s">
        <v>27</v>
      </c>
      <c r="C153" s="6">
        <v>552</v>
      </c>
      <c r="D153" s="7" t="s">
        <v>175</v>
      </c>
      <c r="E153" s="7" t="s">
        <v>11</v>
      </c>
      <c r="F153" s="6" t="s">
        <v>334</v>
      </c>
      <c r="G153" s="8" t="s">
        <v>335</v>
      </c>
      <c r="H153" s="6">
        <v>12060000</v>
      </c>
      <c r="I153" s="9">
        <v>21670000</v>
      </c>
      <c r="J153" s="9">
        <v>21670000</v>
      </c>
      <c r="K153" s="9">
        <v>578037.06999999995</v>
      </c>
      <c r="L153" s="9" t="s">
        <v>42</v>
      </c>
      <c r="M153" s="9" t="s">
        <v>43</v>
      </c>
      <c r="N153" s="9">
        <f t="shared" si="2"/>
        <v>0</v>
      </c>
    </row>
    <row r="154" spans="2:14" ht="22.5" x14ac:dyDescent="0.25">
      <c r="B154" s="6" t="s">
        <v>27</v>
      </c>
      <c r="C154" s="6">
        <v>552</v>
      </c>
      <c r="D154" s="7" t="s">
        <v>175</v>
      </c>
      <c r="E154" s="7" t="s">
        <v>11</v>
      </c>
      <c r="F154" s="6" t="s">
        <v>336</v>
      </c>
      <c r="G154" s="8" t="s">
        <v>337</v>
      </c>
      <c r="H154" s="6">
        <v>12060000</v>
      </c>
      <c r="I154" s="9">
        <v>6000000</v>
      </c>
      <c r="J154" s="9">
        <v>6000000</v>
      </c>
      <c r="K154" s="9">
        <v>6000000</v>
      </c>
      <c r="L154" s="9"/>
      <c r="M154" s="9"/>
      <c r="N154" s="9">
        <f t="shared" si="2"/>
        <v>0</v>
      </c>
    </row>
    <row r="155" spans="2:14" x14ac:dyDescent="0.25">
      <c r="B155" s="6" t="s">
        <v>27</v>
      </c>
      <c r="C155" s="6">
        <v>552</v>
      </c>
      <c r="D155" s="7" t="s">
        <v>175</v>
      </c>
      <c r="E155" s="7" t="s">
        <v>11</v>
      </c>
      <c r="F155" s="6" t="s">
        <v>338</v>
      </c>
      <c r="G155" s="8" t="s">
        <v>339</v>
      </c>
      <c r="H155" s="6">
        <v>12060000</v>
      </c>
      <c r="I155" s="9">
        <v>10330000</v>
      </c>
      <c r="J155" s="9">
        <v>10330000</v>
      </c>
      <c r="K155" s="9">
        <v>10330000</v>
      </c>
      <c r="L155" s="9"/>
      <c r="M155" s="9"/>
      <c r="N155" s="9">
        <f t="shared" si="2"/>
        <v>0</v>
      </c>
    </row>
    <row r="156" spans="2:14" ht="22.5" x14ac:dyDescent="0.25">
      <c r="B156" s="6" t="s">
        <v>27</v>
      </c>
      <c r="C156" s="6">
        <v>552</v>
      </c>
      <c r="D156" s="7" t="s">
        <v>175</v>
      </c>
      <c r="E156" s="7" t="s">
        <v>11</v>
      </c>
      <c r="F156" s="6" t="s">
        <v>340</v>
      </c>
      <c r="G156" s="8" t="s">
        <v>341</v>
      </c>
      <c r="H156" s="6">
        <v>12060000</v>
      </c>
      <c r="I156" s="9">
        <v>14320000</v>
      </c>
      <c r="J156" s="9">
        <v>14320000</v>
      </c>
      <c r="K156" s="9">
        <v>14320000</v>
      </c>
      <c r="L156" s="9" t="s">
        <v>42</v>
      </c>
      <c r="M156" s="9" t="s">
        <v>43</v>
      </c>
      <c r="N156" s="9">
        <f t="shared" si="2"/>
        <v>0</v>
      </c>
    </row>
    <row r="157" spans="2:14" ht="22.5" x14ac:dyDescent="0.25">
      <c r="B157" s="6" t="s">
        <v>27</v>
      </c>
      <c r="C157" s="6">
        <v>552</v>
      </c>
      <c r="D157" s="7" t="s">
        <v>175</v>
      </c>
      <c r="E157" s="7" t="s">
        <v>11</v>
      </c>
      <c r="F157" s="6" t="s">
        <v>342</v>
      </c>
      <c r="G157" s="8" t="s">
        <v>343</v>
      </c>
      <c r="H157" s="6">
        <v>12060000</v>
      </c>
      <c r="I157" s="9">
        <v>36950000</v>
      </c>
      <c r="J157" s="9">
        <v>36950000</v>
      </c>
      <c r="K157" s="9">
        <v>207028.06</v>
      </c>
      <c r="L157" s="9" t="s">
        <v>42</v>
      </c>
      <c r="M157" s="9" t="s">
        <v>43</v>
      </c>
      <c r="N157" s="9">
        <f t="shared" si="2"/>
        <v>0</v>
      </c>
    </row>
    <row r="158" spans="2:14" x14ac:dyDescent="0.25">
      <c r="B158" s="6" t="s">
        <v>27</v>
      </c>
      <c r="C158" s="6">
        <v>552</v>
      </c>
      <c r="D158" s="7" t="s">
        <v>175</v>
      </c>
      <c r="E158" s="7" t="s">
        <v>11</v>
      </c>
      <c r="F158" s="6" t="s">
        <v>344</v>
      </c>
      <c r="G158" s="8" t="s">
        <v>345</v>
      </c>
      <c r="H158" s="6">
        <v>12060000</v>
      </c>
      <c r="I158" s="9">
        <v>12750000</v>
      </c>
      <c r="J158" s="9">
        <v>4250000</v>
      </c>
      <c r="K158" s="9">
        <v>4250000</v>
      </c>
      <c r="L158" s="9" t="s">
        <v>42</v>
      </c>
      <c r="M158" s="9" t="s">
        <v>43</v>
      </c>
      <c r="N158" s="9">
        <f t="shared" si="2"/>
        <v>0</v>
      </c>
    </row>
    <row r="159" spans="2:14" ht="22.5" x14ac:dyDescent="0.25">
      <c r="B159" s="6" t="s">
        <v>27</v>
      </c>
      <c r="C159" s="6">
        <v>552</v>
      </c>
      <c r="D159" s="7" t="s">
        <v>175</v>
      </c>
      <c r="E159" s="7" t="s">
        <v>11</v>
      </c>
      <c r="F159" s="6" t="s">
        <v>346</v>
      </c>
      <c r="G159" s="8" t="s">
        <v>347</v>
      </c>
      <c r="H159" s="6">
        <v>12060000</v>
      </c>
      <c r="I159" s="9">
        <v>51080000</v>
      </c>
      <c r="J159" s="9">
        <v>51080000</v>
      </c>
      <c r="K159" s="9">
        <v>5100000</v>
      </c>
      <c r="L159" s="9" t="s">
        <v>42</v>
      </c>
      <c r="M159" s="9" t="s">
        <v>43</v>
      </c>
      <c r="N159" s="9">
        <f t="shared" si="2"/>
        <v>0</v>
      </c>
    </row>
    <row r="160" spans="2:14" ht="22.5" x14ac:dyDescent="0.25">
      <c r="B160" s="6" t="s">
        <v>27</v>
      </c>
      <c r="C160" s="6">
        <v>552</v>
      </c>
      <c r="D160" s="7" t="s">
        <v>175</v>
      </c>
      <c r="E160" s="7" t="s">
        <v>11</v>
      </c>
      <c r="F160" s="6" t="s">
        <v>348</v>
      </c>
      <c r="G160" s="8" t="s">
        <v>349</v>
      </c>
      <c r="H160" s="6">
        <v>12060000</v>
      </c>
      <c r="I160" s="9">
        <v>100000</v>
      </c>
      <c r="J160" s="9">
        <v>100000</v>
      </c>
      <c r="K160" s="9">
        <v>100000</v>
      </c>
      <c r="L160" s="9" t="s">
        <v>60</v>
      </c>
      <c r="M160" s="9" t="s">
        <v>43</v>
      </c>
      <c r="N160" s="9">
        <f t="shared" si="2"/>
        <v>0</v>
      </c>
    </row>
    <row r="161" spans="2:14" ht="22.5" x14ac:dyDescent="0.25">
      <c r="B161" s="6" t="s">
        <v>27</v>
      </c>
      <c r="C161" s="6">
        <v>552</v>
      </c>
      <c r="D161" s="7" t="s">
        <v>175</v>
      </c>
      <c r="E161" s="7" t="s">
        <v>11</v>
      </c>
      <c r="F161" s="6" t="s">
        <v>350</v>
      </c>
      <c r="G161" s="8" t="s">
        <v>351</v>
      </c>
      <c r="H161" s="6">
        <v>12060000</v>
      </c>
      <c r="I161" s="9">
        <v>100000</v>
      </c>
      <c r="J161" s="9">
        <v>100000</v>
      </c>
      <c r="K161" s="9">
        <v>100000</v>
      </c>
      <c r="L161" s="9"/>
      <c r="M161" s="9"/>
      <c r="N161" s="9">
        <f t="shared" si="2"/>
        <v>0</v>
      </c>
    </row>
    <row r="162" spans="2:14" x14ac:dyDescent="0.25">
      <c r="B162" s="6" t="s">
        <v>27</v>
      </c>
      <c r="C162" s="6">
        <v>552</v>
      </c>
      <c r="D162" s="7" t="s">
        <v>175</v>
      </c>
      <c r="E162" s="7" t="s">
        <v>11</v>
      </c>
      <c r="F162" s="6" t="s">
        <v>352</v>
      </c>
      <c r="G162" s="8" t="s">
        <v>353</v>
      </c>
      <c r="H162" s="6">
        <v>12060000</v>
      </c>
      <c r="I162" s="9">
        <v>100000</v>
      </c>
      <c r="J162" s="9">
        <v>100000</v>
      </c>
      <c r="K162" s="9">
        <v>100000</v>
      </c>
      <c r="L162" s="9" t="s">
        <v>60</v>
      </c>
      <c r="M162" s="9" t="s">
        <v>43</v>
      </c>
      <c r="N162" s="9">
        <f t="shared" si="2"/>
        <v>0</v>
      </c>
    </row>
    <row r="163" spans="2:14" x14ac:dyDescent="0.25">
      <c r="B163" s="6" t="s">
        <v>27</v>
      </c>
      <c r="C163" s="6">
        <v>552</v>
      </c>
      <c r="D163" s="7" t="s">
        <v>175</v>
      </c>
      <c r="E163" s="7" t="s">
        <v>11</v>
      </c>
      <c r="F163" s="6" t="s">
        <v>354</v>
      </c>
      <c r="G163" s="8" t="s">
        <v>355</v>
      </c>
      <c r="H163" s="6">
        <v>12060000</v>
      </c>
      <c r="I163" s="9">
        <v>100000</v>
      </c>
      <c r="J163" s="9">
        <v>100000</v>
      </c>
      <c r="K163" s="9">
        <v>100000</v>
      </c>
      <c r="L163" s="9" t="s">
        <v>60</v>
      </c>
      <c r="M163" s="9" t="s">
        <v>43</v>
      </c>
      <c r="N163" s="9">
        <f t="shared" si="2"/>
        <v>0</v>
      </c>
    </row>
    <row r="164" spans="2:14" ht="22.5" x14ac:dyDescent="0.25">
      <c r="B164" s="6" t="s">
        <v>27</v>
      </c>
      <c r="C164" s="6">
        <v>552</v>
      </c>
      <c r="D164" s="7" t="s">
        <v>175</v>
      </c>
      <c r="E164" s="7" t="s">
        <v>11</v>
      </c>
      <c r="F164" s="6" t="s">
        <v>356</v>
      </c>
      <c r="G164" s="8" t="s">
        <v>357</v>
      </c>
      <c r="H164" s="6">
        <v>12060000</v>
      </c>
      <c r="I164" s="9">
        <v>12130000</v>
      </c>
      <c r="J164" s="9">
        <v>12130000</v>
      </c>
      <c r="K164" s="9">
        <v>12130000</v>
      </c>
      <c r="L164" s="9"/>
      <c r="M164" s="9"/>
      <c r="N164" s="9">
        <f t="shared" si="2"/>
        <v>0</v>
      </c>
    </row>
    <row r="165" spans="2:14" ht="22.5" x14ac:dyDescent="0.25">
      <c r="B165" s="6" t="s">
        <v>27</v>
      </c>
      <c r="C165" s="6">
        <v>552</v>
      </c>
      <c r="D165" s="7" t="s">
        <v>175</v>
      </c>
      <c r="E165" s="7" t="s">
        <v>11</v>
      </c>
      <c r="F165" s="6" t="s">
        <v>358</v>
      </c>
      <c r="G165" s="8" t="s">
        <v>359</v>
      </c>
      <c r="H165" s="6">
        <v>12060000</v>
      </c>
      <c r="I165" s="9">
        <v>100000</v>
      </c>
      <c r="J165" s="9">
        <v>100000</v>
      </c>
      <c r="K165" s="9">
        <v>100000</v>
      </c>
      <c r="L165" s="9"/>
      <c r="M165" s="9"/>
      <c r="N165" s="9">
        <f t="shared" si="2"/>
        <v>0</v>
      </c>
    </row>
    <row r="166" spans="2:14" ht="22.5" x14ac:dyDescent="0.25">
      <c r="B166" s="6" t="s">
        <v>27</v>
      </c>
      <c r="C166" s="6">
        <v>552</v>
      </c>
      <c r="D166" s="7" t="s">
        <v>175</v>
      </c>
      <c r="E166" s="7" t="s">
        <v>11</v>
      </c>
      <c r="F166" s="6" t="s">
        <v>360</v>
      </c>
      <c r="G166" s="8" t="s">
        <v>361</v>
      </c>
      <c r="H166" s="6">
        <v>12060000</v>
      </c>
      <c r="I166" s="9">
        <v>100000</v>
      </c>
      <c r="J166" s="9">
        <v>100000</v>
      </c>
      <c r="K166" s="9">
        <v>100000</v>
      </c>
      <c r="L166" s="9" t="s">
        <v>42</v>
      </c>
      <c r="M166" s="9" t="s">
        <v>43</v>
      </c>
      <c r="N166" s="9">
        <f t="shared" si="2"/>
        <v>0</v>
      </c>
    </row>
    <row r="167" spans="2:14" x14ac:dyDescent="0.25">
      <c r="B167" s="6" t="s">
        <v>27</v>
      </c>
      <c r="C167" s="6" t="s">
        <v>362</v>
      </c>
      <c r="D167" s="7" t="s">
        <v>363</v>
      </c>
      <c r="E167" s="7" t="s">
        <v>364</v>
      </c>
      <c r="F167" s="6" t="s">
        <v>365</v>
      </c>
      <c r="G167" s="8" t="s">
        <v>366</v>
      </c>
      <c r="H167" s="6">
        <v>12060000</v>
      </c>
      <c r="I167" s="9">
        <v>100000</v>
      </c>
      <c r="J167" s="9">
        <v>100000</v>
      </c>
      <c r="K167" s="9">
        <v>100000</v>
      </c>
      <c r="L167" s="9"/>
      <c r="M167" s="9"/>
      <c r="N167" s="9">
        <f t="shared" si="2"/>
        <v>0</v>
      </c>
    </row>
    <row r="168" spans="2:14" x14ac:dyDescent="0.25">
      <c r="B168" s="6" t="s">
        <v>27</v>
      </c>
      <c r="C168" s="6" t="s">
        <v>367</v>
      </c>
      <c r="D168" s="7" t="s">
        <v>368</v>
      </c>
      <c r="E168" s="7" t="s">
        <v>364</v>
      </c>
      <c r="F168" s="6" t="s">
        <v>369</v>
      </c>
      <c r="G168" s="8" t="s">
        <v>370</v>
      </c>
      <c r="H168" s="6">
        <v>12060000</v>
      </c>
      <c r="I168" s="9">
        <v>100000</v>
      </c>
      <c r="J168" s="9">
        <v>100000</v>
      </c>
      <c r="K168" s="9">
        <v>100000</v>
      </c>
      <c r="L168" s="9"/>
      <c r="M168" s="9"/>
      <c r="N168" s="9">
        <f t="shared" si="2"/>
        <v>0</v>
      </c>
    </row>
    <row r="169" spans="2:14" x14ac:dyDescent="0.25">
      <c r="B169" s="6" t="s">
        <v>27</v>
      </c>
      <c r="C169" s="6" t="s">
        <v>371</v>
      </c>
      <c r="D169" s="7" t="s">
        <v>372</v>
      </c>
      <c r="E169" s="7" t="s">
        <v>9</v>
      </c>
      <c r="F169" s="6" t="s">
        <v>373</v>
      </c>
      <c r="G169" s="8" t="s">
        <v>374</v>
      </c>
      <c r="H169" s="6">
        <v>12060000</v>
      </c>
      <c r="I169" s="9">
        <v>5210000</v>
      </c>
      <c r="J169" s="9">
        <v>5210000</v>
      </c>
      <c r="K169" s="9">
        <v>5178707.51</v>
      </c>
      <c r="L169" s="9" t="s">
        <v>46</v>
      </c>
      <c r="M169" s="9" t="s">
        <v>43</v>
      </c>
      <c r="N169" s="9">
        <f t="shared" si="2"/>
        <v>0</v>
      </c>
    </row>
    <row r="170" spans="2:14" x14ac:dyDescent="0.25">
      <c r="B170" s="6" t="s">
        <v>27</v>
      </c>
      <c r="C170" s="6" t="s">
        <v>371</v>
      </c>
      <c r="D170" s="7" t="s">
        <v>372</v>
      </c>
      <c r="E170" s="7" t="s">
        <v>9</v>
      </c>
      <c r="F170" s="6" t="s">
        <v>375</v>
      </c>
      <c r="G170" s="8" t="s">
        <v>376</v>
      </c>
      <c r="H170" s="6">
        <v>12060000</v>
      </c>
      <c r="I170" s="9">
        <v>1710000</v>
      </c>
      <c r="J170" s="9">
        <v>1710000</v>
      </c>
      <c r="K170" s="9">
        <v>1710000</v>
      </c>
      <c r="L170" s="9" t="s">
        <v>46</v>
      </c>
      <c r="M170" s="9" t="s">
        <v>43</v>
      </c>
      <c r="N170" s="9">
        <f t="shared" si="2"/>
        <v>0</v>
      </c>
    </row>
    <row r="171" spans="2:14" x14ac:dyDescent="0.25">
      <c r="B171" s="6" t="s">
        <v>27</v>
      </c>
      <c r="C171" s="6" t="s">
        <v>371</v>
      </c>
      <c r="D171" s="7" t="s">
        <v>372</v>
      </c>
      <c r="E171" s="7" t="s">
        <v>9</v>
      </c>
      <c r="F171" s="6" t="s">
        <v>377</v>
      </c>
      <c r="G171" s="8" t="s">
        <v>378</v>
      </c>
      <c r="H171" s="6">
        <v>12060000</v>
      </c>
      <c r="I171" s="9">
        <v>12780000</v>
      </c>
      <c r="J171" s="9">
        <v>12780000</v>
      </c>
      <c r="K171" s="9">
        <v>11826927.84</v>
      </c>
      <c r="L171" s="9" t="s">
        <v>46</v>
      </c>
      <c r="M171" s="9" t="s">
        <v>43</v>
      </c>
      <c r="N171" s="9">
        <f t="shared" si="2"/>
        <v>0</v>
      </c>
    </row>
    <row r="172" spans="2:14" x14ac:dyDescent="0.25">
      <c r="B172" s="6" t="s">
        <v>27</v>
      </c>
      <c r="C172" s="6" t="s">
        <v>371</v>
      </c>
      <c r="D172" s="7" t="s">
        <v>372</v>
      </c>
      <c r="E172" s="7" t="s">
        <v>9</v>
      </c>
      <c r="F172" s="6" t="s">
        <v>379</v>
      </c>
      <c r="G172" s="8" t="s">
        <v>380</v>
      </c>
      <c r="H172" s="6">
        <v>12060000</v>
      </c>
      <c r="I172" s="9">
        <v>100000</v>
      </c>
      <c r="J172" s="9">
        <v>100000</v>
      </c>
      <c r="K172" s="9">
        <v>100000</v>
      </c>
      <c r="L172" s="9"/>
      <c r="M172" s="9"/>
      <c r="N172" s="9">
        <f t="shared" si="2"/>
        <v>0</v>
      </c>
    </row>
    <row r="173" spans="2:14" x14ac:dyDescent="0.25">
      <c r="B173" s="6" t="s">
        <v>27</v>
      </c>
      <c r="C173" s="6" t="s">
        <v>371</v>
      </c>
      <c r="D173" s="7" t="s">
        <v>372</v>
      </c>
      <c r="E173" s="7" t="s">
        <v>9</v>
      </c>
      <c r="F173" s="6" t="s">
        <v>381</v>
      </c>
      <c r="G173" s="8" t="s">
        <v>382</v>
      </c>
      <c r="H173" s="6">
        <v>12060000</v>
      </c>
      <c r="I173" s="9">
        <v>92660000</v>
      </c>
      <c r="J173" s="9">
        <v>153900000</v>
      </c>
      <c r="K173" s="9">
        <v>58625000</v>
      </c>
      <c r="L173" s="9" t="s">
        <v>46</v>
      </c>
      <c r="M173" s="9" t="s">
        <v>43</v>
      </c>
      <c r="N173" s="9">
        <f t="shared" si="2"/>
        <v>0</v>
      </c>
    </row>
    <row r="174" spans="2:14" x14ac:dyDescent="0.25">
      <c r="B174" s="6" t="s">
        <v>27</v>
      </c>
      <c r="C174" s="6" t="s">
        <v>371</v>
      </c>
      <c r="D174" s="7" t="s">
        <v>372</v>
      </c>
      <c r="E174" s="7" t="s">
        <v>9</v>
      </c>
      <c r="F174" s="6" t="s">
        <v>383</v>
      </c>
      <c r="G174" s="8" t="s">
        <v>384</v>
      </c>
      <c r="H174" s="6">
        <v>12060000</v>
      </c>
      <c r="I174" s="9">
        <v>100000</v>
      </c>
      <c r="J174" s="9">
        <v>100000</v>
      </c>
      <c r="K174" s="9">
        <v>100000</v>
      </c>
      <c r="L174" s="9"/>
      <c r="M174" s="9"/>
      <c r="N174" s="9">
        <f t="shared" si="2"/>
        <v>0</v>
      </c>
    </row>
    <row r="175" spans="2:14" x14ac:dyDescent="0.25">
      <c r="B175" s="6" t="s">
        <v>27</v>
      </c>
      <c r="C175" s="6" t="s">
        <v>371</v>
      </c>
      <c r="D175" s="7" t="s">
        <v>372</v>
      </c>
      <c r="E175" s="7" t="s">
        <v>9</v>
      </c>
      <c r="F175" s="6" t="s">
        <v>385</v>
      </c>
      <c r="G175" s="8" t="s">
        <v>386</v>
      </c>
      <c r="H175" s="6">
        <v>12060000</v>
      </c>
      <c r="I175" s="9">
        <v>100000</v>
      </c>
      <c r="J175" s="9">
        <v>100000</v>
      </c>
      <c r="K175" s="9">
        <v>100000</v>
      </c>
      <c r="L175" s="9"/>
      <c r="M175" s="9"/>
      <c r="N175" s="9">
        <f t="shared" si="2"/>
        <v>0</v>
      </c>
    </row>
    <row r="176" spans="2:14" x14ac:dyDescent="0.25">
      <c r="B176" s="6" t="s">
        <v>27</v>
      </c>
      <c r="C176" s="6" t="s">
        <v>371</v>
      </c>
      <c r="D176" s="7" t="s">
        <v>372</v>
      </c>
      <c r="E176" s="7" t="s">
        <v>9</v>
      </c>
      <c r="F176" s="6" t="s">
        <v>387</v>
      </c>
      <c r="G176" s="8" t="s">
        <v>388</v>
      </c>
      <c r="H176" s="6">
        <v>12060000</v>
      </c>
      <c r="I176" s="9">
        <v>100000</v>
      </c>
      <c r="J176" s="9">
        <v>100000</v>
      </c>
      <c r="K176" s="9">
        <v>100000</v>
      </c>
      <c r="L176" s="9"/>
      <c r="M176" s="9"/>
      <c r="N176" s="9">
        <f t="shared" si="2"/>
        <v>0</v>
      </c>
    </row>
    <row r="177" spans="2:14" x14ac:dyDescent="0.25">
      <c r="B177" s="6" t="s">
        <v>27</v>
      </c>
      <c r="C177" s="6" t="s">
        <v>371</v>
      </c>
      <c r="D177" s="7" t="s">
        <v>372</v>
      </c>
      <c r="E177" s="7" t="s">
        <v>9</v>
      </c>
      <c r="F177" s="6" t="s">
        <v>389</v>
      </c>
      <c r="G177" s="8" t="s">
        <v>390</v>
      </c>
      <c r="H177" s="6">
        <v>12060000</v>
      </c>
      <c r="I177" s="9">
        <v>100000</v>
      </c>
      <c r="J177" s="9">
        <v>100000</v>
      </c>
      <c r="K177" s="9">
        <v>100000</v>
      </c>
      <c r="L177" s="9"/>
      <c r="M177" s="9"/>
      <c r="N177" s="9">
        <f t="shared" si="2"/>
        <v>0</v>
      </c>
    </row>
    <row r="178" spans="2:14" x14ac:dyDescent="0.25">
      <c r="B178" s="6" t="s">
        <v>27</v>
      </c>
      <c r="C178" s="6" t="s">
        <v>371</v>
      </c>
      <c r="D178" s="7" t="s">
        <v>372</v>
      </c>
      <c r="E178" s="7" t="s">
        <v>9</v>
      </c>
      <c r="F178" s="6" t="s">
        <v>391</v>
      </c>
      <c r="G178" s="8" t="s">
        <v>392</v>
      </c>
      <c r="H178" s="6">
        <v>12060000</v>
      </c>
      <c r="I178" s="9">
        <v>100000</v>
      </c>
      <c r="J178" s="9">
        <v>100000</v>
      </c>
      <c r="K178" s="9">
        <v>100000</v>
      </c>
      <c r="L178" s="9"/>
      <c r="M178" s="9"/>
      <c r="N178" s="9">
        <f t="shared" si="2"/>
        <v>0</v>
      </c>
    </row>
    <row r="179" spans="2:14" x14ac:dyDescent="0.25">
      <c r="B179" s="6" t="s">
        <v>27</v>
      </c>
      <c r="C179" s="6" t="s">
        <v>371</v>
      </c>
      <c r="D179" s="7" t="s">
        <v>372</v>
      </c>
      <c r="E179" s="7" t="s">
        <v>9</v>
      </c>
      <c r="F179" s="6" t="s">
        <v>393</v>
      </c>
      <c r="G179" s="8" t="s">
        <v>394</v>
      </c>
      <c r="H179" s="6">
        <v>12060000</v>
      </c>
      <c r="I179" s="9">
        <v>27400000</v>
      </c>
      <c r="J179" s="9">
        <v>33092000</v>
      </c>
      <c r="K179" s="9">
        <v>7471736</v>
      </c>
      <c r="L179" s="9" t="s">
        <v>46</v>
      </c>
      <c r="M179" s="9" t="s">
        <v>43</v>
      </c>
      <c r="N179" s="9">
        <f t="shared" si="2"/>
        <v>0</v>
      </c>
    </row>
    <row r="180" spans="2:14" x14ac:dyDescent="0.25">
      <c r="B180" s="6" t="s">
        <v>27</v>
      </c>
      <c r="C180" s="6" t="s">
        <v>371</v>
      </c>
      <c r="D180" s="7" t="s">
        <v>372</v>
      </c>
      <c r="E180" s="7" t="s">
        <v>9</v>
      </c>
      <c r="F180" s="6" t="s">
        <v>395</v>
      </c>
      <c r="G180" s="8" t="s">
        <v>396</v>
      </c>
      <c r="H180" s="6">
        <v>12060000</v>
      </c>
      <c r="I180" s="9">
        <v>100000</v>
      </c>
      <c r="J180" s="9">
        <v>100000</v>
      </c>
      <c r="K180" s="9">
        <v>100000</v>
      </c>
      <c r="L180" s="9" t="s">
        <v>42</v>
      </c>
      <c r="M180" s="9" t="s">
        <v>43</v>
      </c>
      <c r="N180" s="9">
        <f t="shared" si="2"/>
        <v>0</v>
      </c>
    </row>
    <row r="181" spans="2:14" x14ac:dyDescent="0.25">
      <c r="B181" s="6" t="s">
        <v>27</v>
      </c>
      <c r="C181" s="6" t="s">
        <v>371</v>
      </c>
      <c r="D181" s="7" t="s">
        <v>372</v>
      </c>
      <c r="E181" s="7" t="s">
        <v>9</v>
      </c>
      <c r="F181" s="6" t="s">
        <v>397</v>
      </c>
      <c r="G181" s="8" t="s">
        <v>398</v>
      </c>
      <c r="H181" s="6">
        <v>12060000</v>
      </c>
      <c r="I181" s="9">
        <v>100000</v>
      </c>
      <c r="J181" s="9">
        <v>100000</v>
      </c>
      <c r="K181" s="9">
        <v>100000</v>
      </c>
      <c r="L181" s="9"/>
      <c r="M181" s="9"/>
      <c r="N181" s="9">
        <f t="shared" si="2"/>
        <v>0</v>
      </c>
    </row>
    <row r="182" spans="2:14" ht="22.5" x14ac:dyDescent="0.25">
      <c r="B182" s="6" t="s">
        <v>27</v>
      </c>
      <c r="C182" s="6" t="s">
        <v>371</v>
      </c>
      <c r="D182" s="7" t="s">
        <v>372</v>
      </c>
      <c r="E182" s="7" t="s">
        <v>9</v>
      </c>
      <c r="F182" s="6" t="s">
        <v>399</v>
      </c>
      <c r="G182" s="8" t="s">
        <v>400</v>
      </c>
      <c r="H182" s="6">
        <v>12060000</v>
      </c>
      <c r="I182" s="9">
        <v>100000</v>
      </c>
      <c r="J182" s="9">
        <v>100000</v>
      </c>
      <c r="K182" s="9">
        <v>100000</v>
      </c>
      <c r="L182" s="9"/>
      <c r="M182" s="9"/>
      <c r="N182" s="9">
        <f t="shared" si="2"/>
        <v>0</v>
      </c>
    </row>
    <row r="183" spans="2:14" ht="22.5" x14ac:dyDescent="0.25">
      <c r="B183" s="6" t="s">
        <v>27</v>
      </c>
      <c r="C183" s="6" t="s">
        <v>371</v>
      </c>
      <c r="D183" s="7" t="s">
        <v>372</v>
      </c>
      <c r="E183" s="7" t="s">
        <v>9</v>
      </c>
      <c r="F183" s="6" t="s">
        <v>401</v>
      </c>
      <c r="G183" s="8" t="s">
        <v>402</v>
      </c>
      <c r="H183" s="6">
        <v>12060000</v>
      </c>
      <c r="I183" s="9">
        <v>30420000</v>
      </c>
      <c r="J183" s="9">
        <v>30420000</v>
      </c>
      <c r="K183" s="9">
        <v>30420000</v>
      </c>
      <c r="L183" s="9" t="s">
        <v>42</v>
      </c>
      <c r="M183" s="9" t="s">
        <v>43</v>
      </c>
      <c r="N183" s="9">
        <f t="shared" si="2"/>
        <v>0</v>
      </c>
    </row>
    <row r="184" spans="2:14" ht="22.5" x14ac:dyDescent="0.25">
      <c r="B184" s="6" t="s">
        <v>27</v>
      </c>
      <c r="C184" s="6" t="s">
        <v>371</v>
      </c>
      <c r="D184" s="7" t="s">
        <v>372</v>
      </c>
      <c r="E184" s="7" t="s">
        <v>9</v>
      </c>
      <c r="F184" s="6" t="s">
        <v>403</v>
      </c>
      <c r="G184" s="8" t="s">
        <v>404</v>
      </c>
      <c r="H184" s="6">
        <v>12060000</v>
      </c>
      <c r="I184" s="9">
        <v>12410000</v>
      </c>
      <c r="J184" s="9">
        <v>12410000</v>
      </c>
      <c r="K184" s="9">
        <v>12410000</v>
      </c>
      <c r="L184" s="9" t="s">
        <v>46</v>
      </c>
      <c r="M184" s="9" t="s">
        <v>43</v>
      </c>
      <c r="N184" s="9">
        <f t="shared" si="2"/>
        <v>0</v>
      </c>
    </row>
    <row r="185" spans="2:14" ht="22.5" x14ac:dyDescent="0.25">
      <c r="B185" s="6" t="s">
        <v>27</v>
      </c>
      <c r="C185" s="6" t="s">
        <v>371</v>
      </c>
      <c r="D185" s="7" t="s">
        <v>372</v>
      </c>
      <c r="E185" s="7" t="s">
        <v>9</v>
      </c>
      <c r="F185" s="6" t="s">
        <v>405</v>
      </c>
      <c r="G185" s="8" t="s">
        <v>406</v>
      </c>
      <c r="H185" s="6">
        <v>12060000</v>
      </c>
      <c r="I185" s="9">
        <v>100000</v>
      </c>
      <c r="J185" s="9">
        <v>100000</v>
      </c>
      <c r="K185" s="9">
        <v>100000</v>
      </c>
      <c r="L185" s="9"/>
      <c r="M185" s="9"/>
      <c r="N185" s="9">
        <f t="shared" si="2"/>
        <v>0</v>
      </c>
    </row>
    <row r="186" spans="2:14" ht="22.5" x14ac:dyDescent="0.25">
      <c r="B186" s="6" t="s">
        <v>27</v>
      </c>
      <c r="C186" s="6" t="s">
        <v>371</v>
      </c>
      <c r="D186" s="7" t="s">
        <v>372</v>
      </c>
      <c r="E186" s="7" t="s">
        <v>9</v>
      </c>
      <c r="F186" s="6" t="s">
        <v>407</v>
      </c>
      <c r="G186" s="8" t="s">
        <v>408</v>
      </c>
      <c r="H186" s="6">
        <v>12060000</v>
      </c>
      <c r="I186" s="9">
        <v>23890000</v>
      </c>
      <c r="J186" s="9">
        <v>23890000</v>
      </c>
      <c r="K186" s="9">
        <v>23890000</v>
      </c>
      <c r="L186" s="9" t="s">
        <v>46</v>
      </c>
      <c r="M186" s="9" t="s">
        <v>43</v>
      </c>
      <c r="N186" s="9">
        <f t="shared" si="2"/>
        <v>0</v>
      </c>
    </row>
    <row r="187" spans="2:14" x14ac:dyDescent="0.25">
      <c r="B187" s="6" t="s">
        <v>27</v>
      </c>
      <c r="C187" s="6" t="s">
        <v>371</v>
      </c>
      <c r="D187" s="7" t="s">
        <v>372</v>
      </c>
      <c r="E187" s="7" t="s">
        <v>9</v>
      </c>
      <c r="F187" s="6" t="s">
        <v>409</v>
      </c>
      <c r="G187" s="8" t="s">
        <v>410</v>
      </c>
      <c r="H187" s="6">
        <v>12060000</v>
      </c>
      <c r="I187" s="9">
        <v>100000</v>
      </c>
      <c r="J187" s="9">
        <v>207000</v>
      </c>
      <c r="K187" s="9">
        <v>186438.13</v>
      </c>
      <c r="L187" s="9" t="s">
        <v>46</v>
      </c>
      <c r="M187" s="9" t="s">
        <v>43</v>
      </c>
      <c r="N187" s="9">
        <f t="shared" si="2"/>
        <v>0</v>
      </c>
    </row>
    <row r="188" spans="2:14" x14ac:dyDescent="0.25">
      <c r="B188" s="6" t="s">
        <v>27</v>
      </c>
      <c r="C188" s="6" t="s">
        <v>371</v>
      </c>
      <c r="D188" s="7" t="s">
        <v>372</v>
      </c>
      <c r="E188" s="7" t="s">
        <v>9</v>
      </c>
      <c r="F188" s="6" t="s">
        <v>411</v>
      </c>
      <c r="G188" s="8" t="s">
        <v>412</v>
      </c>
      <c r="H188" s="6">
        <v>12060000</v>
      </c>
      <c r="I188" s="9">
        <v>100000</v>
      </c>
      <c r="J188" s="9">
        <v>100000</v>
      </c>
      <c r="K188" s="9">
        <v>100000</v>
      </c>
      <c r="L188" s="9"/>
      <c r="M188" s="9"/>
      <c r="N188" s="9">
        <f t="shared" si="2"/>
        <v>0</v>
      </c>
    </row>
    <row r="189" spans="2:14" x14ac:dyDescent="0.25">
      <c r="B189" s="6" t="s">
        <v>27</v>
      </c>
      <c r="C189" s="6" t="s">
        <v>371</v>
      </c>
      <c r="D189" s="7" t="s">
        <v>372</v>
      </c>
      <c r="E189" s="7" t="s">
        <v>9</v>
      </c>
      <c r="F189" s="6" t="s">
        <v>413</v>
      </c>
      <c r="G189" s="8" t="s">
        <v>414</v>
      </c>
      <c r="H189" s="6">
        <v>12060000</v>
      </c>
      <c r="I189" s="9">
        <v>100000</v>
      </c>
      <c r="J189" s="9">
        <v>100000</v>
      </c>
      <c r="K189" s="9">
        <v>100000</v>
      </c>
      <c r="L189" s="9"/>
      <c r="M189" s="9"/>
      <c r="N189" s="9">
        <f t="shared" si="2"/>
        <v>0</v>
      </c>
    </row>
    <row r="190" spans="2:14" x14ac:dyDescent="0.25">
      <c r="B190" s="6" t="s">
        <v>27</v>
      </c>
      <c r="C190" s="6" t="s">
        <v>371</v>
      </c>
      <c r="D190" s="7" t="s">
        <v>372</v>
      </c>
      <c r="E190" s="7" t="s">
        <v>9</v>
      </c>
      <c r="F190" s="6" t="s">
        <v>415</v>
      </c>
      <c r="G190" s="8" t="s">
        <v>416</v>
      </c>
      <c r="H190" s="6">
        <v>12060000</v>
      </c>
      <c r="I190" s="9">
        <v>100000</v>
      </c>
      <c r="J190" s="9">
        <v>100000</v>
      </c>
      <c r="K190" s="9">
        <v>100000</v>
      </c>
      <c r="L190" s="9"/>
      <c r="M190" s="9"/>
      <c r="N190" s="9">
        <f t="shared" si="2"/>
        <v>0</v>
      </c>
    </row>
    <row r="191" spans="2:14" x14ac:dyDescent="0.25">
      <c r="B191" s="6" t="s">
        <v>27</v>
      </c>
      <c r="C191" s="6" t="s">
        <v>371</v>
      </c>
      <c r="D191" s="7" t="s">
        <v>372</v>
      </c>
      <c r="E191" s="7" t="s">
        <v>9</v>
      </c>
      <c r="F191" s="6" t="s">
        <v>417</v>
      </c>
      <c r="G191" s="8" t="s">
        <v>418</v>
      </c>
      <c r="H191" s="6">
        <v>12060000</v>
      </c>
      <c r="I191" s="9">
        <v>37990000</v>
      </c>
      <c r="J191" s="9">
        <v>37990000</v>
      </c>
      <c r="K191" s="9">
        <v>4157964.22</v>
      </c>
      <c r="L191" s="9" t="s">
        <v>46</v>
      </c>
      <c r="M191" s="9" t="s">
        <v>43</v>
      </c>
      <c r="N191" s="9">
        <f t="shared" si="2"/>
        <v>0</v>
      </c>
    </row>
    <row r="192" spans="2:14" x14ac:dyDescent="0.25">
      <c r="B192" s="6" t="s">
        <v>27</v>
      </c>
      <c r="C192" s="6" t="s">
        <v>371</v>
      </c>
      <c r="D192" s="7" t="s">
        <v>372</v>
      </c>
      <c r="E192" s="7" t="s">
        <v>9</v>
      </c>
      <c r="F192" s="6" t="s">
        <v>419</v>
      </c>
      <c r="G192" s="8" t="s">
        <v>420</v>
      </c>
      <c r="H192" s="6">
        <v>12060000</v>
      </c>
      <c r="I192" s="9">
        <v>350000</v>
      </c>
      <c r="J192" s="9">
        <v>350000</v>
      </c>
      <c r="K192" s="9">
        <v>350000</v>
      </c>
      <c r="L192" s="9" t="s">
        <v>46</v>
      </c>
      <c r="M192" s="9" t="s">
        <v>43</v>
      </c>
      <c r="N192" s="9">
        <f t="shared" si="2"/>
        <v>0</v>
      </c>
    </row>
    <row r="193" spans="2:14" ht="22.5" x14ac:dyDescent="0.25">
      <c r="B193" s="6" t="s">
        <v>27</v>
      </c>
      <c r="C193" s="6" t="s">
        <v>371</v>
      </c>
      <c r="D193" s="7" t="s">
        <v>372</v>
      </c>
      <c r="E193" s="7" t="s">
        <v>9</v>
      </c>
      <c r="F193" s="6" t="s">
        <v>421</v>
      </c>
      <c r="G193" s="8" t="s">
        <v>422</v>
      </c>
      <c r="H193" s="6">
        <v>12060000</v>
      </c>
      <c r="I193" s="9">
        <v>100970000</v>
      </c>
      <c r="J193" s="9">
        <v>80192000</v>
      </c>
      <c r="K193" s="9">
        <v>80192000</v>
      </c>
      <c r="L193" s="9" t="s">
        <v>42</v>
      </c>
      <c r="M193" s="9" t="s">
        <v>43</v>
      </c>
      <c r="N193" s="9">
        <f t="shared" si="2"/>
        <v>0</v>
      </c>
    </row>
    <row r="194" spans="2:14" ht="22.5" x14ac:dyDescent="0.25">
      <c r="B194" s="6" t="s">
        <v>27</v>
      </c>
      <c r="C194" s="6" t="s">
        <v>371</v>
      </c>
      <c r="D194" s="7" t="s">
        <v>372</v>
      </c>
      <c r="E194" s="7" t="s">
        <v>9</v>
      </c>
      <c r="F194" s="6" t="s">
        <v>423</v>
      </c>
      <c r="G194" s="8" t="s">
        <v>424</v>
      </c>
      <c r="H194" s="6">
        <v>12060000</v>
      </c>
      <c r="I194" s="9">
        <v>28470000</v>
      </c>
      <c r="J194" s="9">
        <v>0</v>
      </c>
      <c r="K194" s="9">
        <v>0</v>
      </c>
      <c r="L194" s="9" t="s">
        <v>42</v>
      </c>
      <c r="M194" s="9" t="s">
        <v>43</v>
      </c>
      <c r="N194" s="9">
        <f t="shared" si="2"/>
        <v>0</v>
      </c>
    </row>
    <row r="195" spans="2:14" x14ac:dyDescent="0.25">
      <c r="B195" s="6" t="s">
        <v>27</v>
      </c>
      <c r="C195" s="6" t="s">
        <v>371</v>
      </c>
      <c r="D195" s="7" t="s">
        <v>372</v>
      </c>
      <c r="E195" s="7" t="s">
        <v>9</v>
      </c>
      <c r="F195" s="6" t="s">
        <v>425</v>
      </c>
      <c r="G195" s="8" t="s">
        <v>426</v>
      </c>
      <c r="H195" s="6">
        <v>12060000</v>
      </c>
      <c r="I195" s="9">
        <v>21860000</v>
      </c>
      <c r="J195" s="9">
        <v>10415000</v>
      </c>
      <c r="K195" s="9">
        <v>10415000</v>
      </c>
      <c r="L195" s="9" t="s">
        <v>42</v>
      </c>
      <c r="M195" s="9" t="s">
        <v>43</v>
      </c>
      <c r="N195" s="9">
        <f t="shared" si="2"/>
        <v>0</v>
      </c>
    </row>
    <row r="196" spans="2:14" x14ac:dyDescent="0.25">
      <c r="B196" s="6" t="s">
        <v>27</v>
      </c>
      <c r="C196" s="6" t="s">
        <v>371</v>
      </c>
      <c r="D196" s="7" t="s">
        <v>372</v>
      </c>
      <c r="E196" s="7" t="s">
        <v>9</v>
      </c>
      <c r="F196" s="6" t="s">
        <v>427</v>
      </c>
      <c r="G196" s="8" t="s">
        <v>428</v>
      </c>
      <c r="H196" s="6">
        <v>12060000</v>
      </c>
      <c r="I196" s="9">
        <v>100000</v>
      </c>
      <c r="J196" s="9">
        <v>100000</v>
      </c>
      <c r="K196" s="9">
        <v>100000</v>
      </c>
      <c r="L196" s="9"/>
      <c r="M196" s="9"/>
      <c r="N196" s="9">
        <f t="shared" ref="N196:N259" si="3">SUM(O196:X196)</f>
        <v>0</v>
      </c>
    </row>
    <row r="197" spans="2:14" x14ac:dyDescent="0.25">
      <c r="B197" s="6" t="s">
        <v>27</v>
      </c>
      <c r="C197" s="6" t="s">
        <v>371</v>
      </c>
      <c r="D197" s="7" t="s">
        <v>372</v>
      </c>
      <c r="E197" s="7" t="s">
        <v>9</v>
      </c>
      <c r="F197" s="6" t="s">
        <v>429</v>
      </c>
      <c r="G197" s="8" t="s">
        <v>430</v>
      </c>
      <c r="H197" s="6">
        <v>12060000</v>
      </c>
      <c r="I197" s="9">
        <v>100000</v>
      </c>
      <c r="J197" s="9">
        <v>100000</v>
      </c>
      <c r="K197" s="9">
        <v>100000</v>
      </c>
      <c r="L197" s="9"/>
      <c r="M197" s="9"/>
      <c r="N197" s="9">
        <f t="shared" si="3"/>
        <v>0</v>
      </c>
    </row>
    <row r="198" spans="2:14" x14ac:dyDescent="0.25">
      <c r="B198" s="6" t="s">
        <v>27</v>
      </c>
      <c r="C198" s="6" t="s">
        <v>371</v>
      </c>
      <c r="D198" s="7" t="s">
        <v>372</v>
      </c>
      <c r="E198" s="7" t="s">
        <v>9</v>
      </c>
      <c r="F198" s="6" t="s">
        <v>431</v>
      </c>
      <c r="G198" s="8" t="s">
        <v>432</v>
      </c>
      <c r="H198" s="6">
        <v>12060000</v>
      </c>
      <c r="I198" s="9">
        <v>100000</v>
      </c>
      <c r="J198" s="9">
        <v>100000</v>
      </c>
      <c r="K198" s="9">
        <v>100000</v>
      </c>
      <c r="L198" s="9"/>
      <c r="M198" s="9"/>
      <c r="N198" s="9">
        <f t="shared" si="3"/>
        <v>0</v>
      </c>
    </row>
    <row r="199" spans="2:14" ht="22.5" x14ac:dyDescent="0.25">
      <c r="B199" s="6" t="s">
        <v>27</v>
      </c>
      <c r="C199" s="6" t="s">
        <v>371</v>
      </c>
      <c r="D199" s="7" t="s">
        <v>372</v>
      </c>
      <c r="E199" s="7" t="s">
        <v>9</v>
      </c>
      <c r="F199" s="6" t="s">
        <v>433</v>
      </c>
      <c r="G199" s="8" t="s">
        <v>434</v>
      </c>
      <c r="H199" s="6">
        <v>12060000</v>
      </c>
      <c r="I199" s="9">
        <v>100000</v>
      </c>
      <c r="J199" s="9">
        <v>100000</v>
      </c>
      <c r="K199" s="9">
        <v>100000</v>
      </c>
      <c r="L199" s="9"/>
      <c r="M199" s="9"/>
      <c r="N199" s="9">
        <f t="shared" si="3"/>
        <v>0</v>
      </c>
    </row>
    <row r="200" spans="2:14" x14ac:dyDescent="0.25">
      <c r="B200" s="6" t="s">
        <v>27</v>
      </c>
      <c r="C200" s="6" t="s">
        <v>371</v>
      </c>
      <c r="D200" s="7" t="s">
        <v>372</v>
      </c>
      <c r="E200" s="7" t="s">
        <v>9</v>
      </c>
      <c r="F200" s="6" t="s">
        <v>435</v>
      </c>
      <c r="G200" s="8" t="s">
        <v>436</v>
      </c>
      <c r="H200" s="6">
        <v>12060000</v>
      </c>
      <c r="I200" s="9">
        <v>100000</v>
      </c>
      <c r="J200" s="9">
        <v>100000</v>
      </c>
      <c r="K200" s="9">
        <v>100000</v>
      </c>
      <c r="L200" s="9"/>
      <c r="M200" s="9"/>
      <c r="N200" s="9">
        <f t="shared" si="3"/>
        <v>0</v>
      </c>
    </row>
    <row r="201" spans="2:14" x14ac:dyDescent="0.25">
      <c r="B201" s="6" t="s">
        <v>27</v>
      </c>
      <c r="C201" s="6" t="s">
        <v>371</v>
      </c>
      <c r="D201" s="7" t="s">
        <v>372</v>
      </c>
      <c r="E201" s="7" t="s">
        <v>9</v>
      </c>
      <c r="F201" s="6" t="s">
        <v>437</v>
      </c>
      <c r="G201" s="8" t="s">
        <v>438</v>
      </c>
      <c r="H201" s="6">
        <v>12060000</v>
      </c>
      <c r="I201" s="9">
        <v>100000</v>
      </c>
      <c r="J201" s="9">
        <v>100000</v>
      </c>
      <c r="K201" s="9">
        <v>100000</v>
      </c>
      <c r="L201" s="9"/>
      <c r="M201" s="9"/>
      <c r="N201" s="9">
        <f t="shared" si="3"/>
        <v>0</v>
      </c>
    </row>
    <row r="202" spans="2:14" x14ac:dyDescent="0.25">
      <c r="B202" s="6" t="s">
        <v>27</v>
      </c>
      <c r="C202" s="6" t="s">
        <v>371</v>
      </c>
      <c r="D202" s="7" t="s">
        <v>372</v>
      </c>
      <c r="E202" s="7" t="s">
        <v>9</v>
      </c>
      <c r="F202" s="6" t="s">
        <v>439</v>
      </c>
      <c r="G202" s="8" t="s">
        <v>440</v>
      </c>
      <c r="H202" s="6">
        <v>12060000</v>
      </c>
      <c r="I202" s="9">
        <v>53890000</v>
      </c>
      <c r="J202" s="9">
        <v>47544000</v>
      </c>
      <c r="K202" s="9">
        <v>395.03</v>
      </c>
      <c r="L202" s="9" t="s">
        <v>46</v>
      </c>
      <c r="M202" s="9" t="s">
        <v>43</v>
      </c>
      <c r="N202" s="9">
        <f t="shared" si="3"/>
        <v>0</v>
      </c>
    </row>
    <row r="203" spans="2:14" x14ac:dyDescent="0.25">
      <c r="B203" s="6" t="s">
        <v>27</v>
      </c>
      <c r="C203" s="6" t="s">
        <v>6</v>
      </c>
      <c r="D203" s="7" t="s">
        <v>441</v>
      </c>
      <c r="E203" s="7" t="s">
        <v>364</v>
      </c>
      <c r="F203" s="6" t="s">
        <v>442</v>
      </c>
      <c r="G203" s="8" t="s">
        <v>443</v>
      </c>
      <c r="H203" s="6">
        <v>12060000</v>
      </c>
      <c r="I203" s="9">
        <v>100000</v>
      </c>
      <c r="J203" s="9">
        <v>100000</v>
      </c>
      <c r="K203" s="9">
        <v>100000</v>
      </c>
      <c r="L203" s="9"/>
      <c r="M203" s="9"/>
      <c r="N203" s="9">
        <f t="shared" si="3"/>
        <v>0</v>
      </c>
    </row>
    <row r="204" spans="2:14" x14ac:dyDescent="0.25">
      <c r="B204" s="6" t="s">
        <v>27</v>
      </c>
      <c r="C204" s="6" t="s">
        <v>7</v>
      </c>
      <c r="D204" s="7" t="s">
        <v>444</v>
      </c>
      <c r="E204" s="7" t="s">
        <v>445</v>
      </c>
      <c r="F204" s="6" t="s">
        <v>446</v>
      </c>
      <c r="G204" s="8" t="s">
        <v>447</v>
      </c>
      <c r="H204" s="6">
        <v>12060000</v>
      </c>
      <c r="I204" s="9">
        <v>100000</v>
      </c>
      <c r="J204" s="9">
        <v>100000</v>
      </c>
      <c r="K204" s="9">
        <v>100000</v>
      </c>
      <c r="L204" s="9"/>
      <c r="M204" s="9"/>
      <c r="N204" s="9">
        <f t="shared" si="3"/>
        <v>0</v>
      </c>
    </row>
    <row r="205" spans="2:14" x14ac:dyDescent="0.25">
      <c r="B205" s="6" t="s">
        <v>27</v>
      </c>
      <c r="C205" s="6" t="s">
        <v>448</v>
      </c>
      <c r="D205" s="7" t="s">
        <v>449</v>
      </c>
      <c r="E205" s="7" t="s">
        <v>10</v>
      </c>
      <c r="F205" s="6" t="s">
        <v>450</v>
      </c>
      <c r="G205" s="8" t="s">
        <v>451</v>
      </c>
      <c r="H205" s="6">
        <v>12060000</v>
      </c>
      <c r="I205" s="9">
        <v>12840000</v>
      </c>
      <c r="J205" s="9">
        <v>12840000</v>
      </c>
      <c r="K205" s="9">
        <v>6406395.2800000003</v>
      </c>
      <c r="L205" s="9" t="s">
        <v>46</v>
      </c>
      <c r="M205" s="9" t="s">
        <v>43</v>
      </c>
      <c r="N205" s="9">
        <f t="shared" si="3"/>
        <v>0</v>
      </c>
    </row>
    <row r="206" spans="2:14" x14ac:dyDescent="0.25">
      <c r="B206" s="6" t="s">
        <v>27</v>
      </c>
      <c r="C206" s="6" t="s">
        <v>448</v>
      </c>
      <c r="D206" s="7" t="s">
        <v>449</v>
      </c>
      <c r="E206" s="7" t="s">
        <v>10</v>
      </c>
      <c r="F206" s="6" t="s">
        <v>452</v>
      </c>
      <c r="G206" s="8" t="s">
        <v>453</v>
      </c>
      <c r="H206" s="6">
        <v>12060000</v>
      </c>
      <c r="I206" s="9">
        <v>16750000</v>
      </c>
      <c r="J206" s="9">
        <v>3450000</v>
      </c>
      <c r="K206" s="9">
        <v>788000</v>
      </c>
      <c r="L206" s="9"/>
      <c r="M206" s="9"/>
      <c r="N206" s="9">
        <f t="shared" si="3"/>
        <v>0</v>
      </c>
    </row>
    <row r="207" spans="2:14" x14ac:dyDescent="0.25">
      <c r="B207" s="6" t="s">
        <v>27</v>
      </c>
      <c r="C207" s="6" t="s">
        <v>448</v>
      </c>
      <c r="D207" s="7" t="s">
        <v>449</v>
      </c>
      <c r="E207" s="7" t="s">
        <v>10</v>
      </c>
      <c r="F207" s="6" t="s">
        <v>454</v>
      </c>
      <c r="G207" s="8" t="s">
        <v>455</v>
      </c>
      <c r="H207" s="6">
        <v>12060000</v>
      </c>
      <c r="I207" s="9">
        <v>1730000</v>
      </c>
      <c r="J207" s="9">
        <v>1730000</v>
      </c>
      <c r="K207" s="9">
        <v>130000</v>
      </c>
      <c r="L207" s="9"/>
      <c r="M207" s="9"/>
      <c r="N207" s="9">
        <f t="shared" si="3"/>
        <v>0</v>
      </c>
    </row>
    <row r="208" spans="2:14" x14ac:dyDescent="0.25">
      <c r="B208" s="6" t="s">
        <v>27</v>
      </c>
      <c r="C208" s="6" t="s">
        <v>448</v>
      </c>
      <c r="D208" s="7" t="s">
        <v>449</v>
      </c>
      <c r="E208" s="7" t="s">
        <v>10</v>
      </c>
      <c r="F208" s="6" t="s">
        <v>456</v>
      </c>
      <c r="G208" s="8" t="s">
        <v>457</v>
      </c>
      <c r="H208" s="6">
        <v>12060000</v>
      </c>
      <c r="I208" s="9">
        <v>5370000</v>
      </c>
      <c r="J208" s="9">
        <v>5370000</v>
      </c>
      <c r="K208" s="9">
        <v>1000000</v>
      </c>
      <c r="L208" s="9"/>
      <c r="M208" s="9"/>
      <c r="N208" s="9">
        <f t="shared" si="3"/>
        <v>0</v>
      </c>
    </row>
    <row r="209" spans="2:14" x14ac:dyDescent="0.25">
      <c r="B209" s="6" t="s">
        <v>27</v>
      </c>
      <c r="C209" s="6" t="s">
        <v>448</v>
      </c>
      <c r="D209" s="7" t="s">
        <v>449</v>
      </c>
      <c r="E209" s="7" t="s">
        <v>10</v>
      </c>
      <c r="F209" s="6" t="s">
        <v>458</v>
      </c>
      <c r="G209" s="8" t="s">
        <v>459</v>
      </c>
      <c r="H209" s="6">
        <v>12060000</v>
      </c>
      <c r="I209" s="9">
        <v>15620000</v>
      </c>
      <c r="J209" s="9">
        <v>15620000</v>
      </c>
      <c r="K209" s="9">
        <v>1858087.47</v>
      </c>
      <c r="L209" s="9"/>
      <c r="M209" s="9"/>
      <c r="N209" s="9">
        <f t="shared" si="3"/>
        <v>0</v>
      </c>
    </row>
    <row r="210" spans="2:14" x14ac:dyDescent="0.25">
      <c r="B210" s="6" t="s">
        <v>27</v>
      </c>
      <c r="C210" s="6" t="s">
        <v>448</v>
      </c>
      <c r="D210" s="7" t="s">
        <v>449</v>
      </c>
      <c r="E210" s="7" t="s">
        <v>10</v>
      </c>
      <c r="F210" s="6" t="s">
        <v>460</v>
      </c>
      <c r="G210" s="8" t="s">
        <v>461</v>
      </c>
      <c r="H210" s="6">
        <v>12060000</v>
      </c>
      <c r="I210" s="9">
        <v>270000</v>
      </c>
      <c r="J210" s="9">
        <v>270000</v>
      </c>
      <c r="K210" s="9">
        <v>270000</v>
      </c>
      <c r="L210" s="9"/>
      <c r="M210" s="9"/>
      <c r="N210" s="9">
        <f t="shared" si="3"/>
        <v>0</v>
      </c>
    </row>
    <row r="211" spans="2:14" x14ac:dyDescent="0.25">
      <c r="B211" s="6" t="s">
        <v>27</v>
      </c>
      <c r="C211" s="6" t="s">
        <v>448</v>
      </c>
      <c r="D211" s="7" t="s">
        <v>449</v>
      </c>
      <c r="E211" s="7" t="s">
        <v>10</v>
      </c>
      <c r="F211" s="6" t="s">
        <v>462</v>
      </c>
      <c r="G211" s="8" t="s">
        <v>463</v>
      </c>
      <c r="H211" s="6">
        <v>12060000</v>
      </c>
      <c r="I211" s="9">
        <v>14720000</v>
      </c>
      <c r="J211" s="9">
        <v>3019000</v>
      </c>
      <c r="K211" s="9">
        <v>3019000</v>
      </c>
      <c r="L211" s="9"/>
      <c r="M211" s="9"/>
      <c r="N211" s="9">
        <f t="shared" si="3"/>
        <v>0</v>
      </c>
    </row>
    <row r="212" spans="2:14" x14ac:dyDescent="0.25">
      <c r="B212" s="6" t="s">
        <v>27</v>
      </c>
      <c r="C212" s="6" t="s">
        <v>448</v>
      </c>
      <c r="D212" s="7" t="s">
        <v>449</v>
      </c>
      <c r="E212" s="7" t="s">
        <v>10</v>
      </c>
      <c r="F212" s="6" t="s">
        <v>464</v>
      </c>
      <c r="G212" s="8" t="s">
        <v>465</v>
      </c>
      <c r="H212" s="6">
        <v>12060000</v>
      </c>
      <c r="I212" s="9">
        <v>4600000</v>
      </c>
      <c r="J212" s="9">
        <v>4600000</v>
      </c>
      <c r="K212" s="9">
        <v>4600000</v>
      </c>
      <c r="L212" s="9" t="s">
        <v>466</v>
      </c>
      <c r="M212" s="9" t="s">
        <v>43</v>
      </c>
      <c r="N212" s="9">
        <f t="shared" si="3"/>
        <v>0</v>
      </c>
    </row>
    <row r="213" spans="2:14" x14ac:dyDescent="0.25">
      <c r="B213" s="6" t="s">
        <v>27</v>
      </c>
      <c r="C213" s="6" t="s">
        <v>448</v>
      </c>
      <c r="D213" s="7" t="s">
        <v>449</v>
      </c>
      <c r="E213" s="7" t="s">
        <v>10</v>
      </c>
      <c r="F213" s="6" t="s">
        <v>467</v>
      </c>
      <c r="G213" s="8" t="s">
        <v>468</v>
      </c>
      <c r="H213" s="6">
        <v>12060000</v>
      </c>
      <c r="I213" s="9">
        <v>24620000</v>
      </c>
      <c r="J213" s="9">
        <v>5120000</v>
      </c>
      <c r="K213" s="9">
        <v>5120000</v>
      </c>
      <c r="L213" s="9"/>
      <c r="M213" s="9"/>
      <c r="N213" s="9">
        <f t="shared" si="3"/>
        <v>0</v>
      </c>
    </row>
    <row r="214" spans="2:14" x14ac:dyDescent="0.25">
      <c r="B214" s="6" t="s">
        <v>27</v>
      </c>
      <c r="C214" s="6" t="s">
        <v>448</v>
      </c>
      <c r="D214" s="7" t="s">
        <v>449</v>
      </c>
      <c r="E214" s="7" t="s">
        <v>10</v>
      </c>
      <c r="F214" s="6" t="s">
        <v>469</v>
      </c>
      <c r="G214" s="8" t="s">
        <v>470</v>
      </c>
      <c r="H214" s="6">
        <v>12060000</v>
      </c>
      <c r="I214" s="9">
        <v>2190000</v>
      </c>
      <c r="J214" s="9">
        <v>6772000</v>
      </c>
      <c r="K214" s="9">
        <v>106228.23</v>
      </c>
      <c r="L214" s="9"/>
      <c r="M214" s="9"/>
      <c r="N214" s="9">
        <f t="shared" si="3"/>
        <v>0</v>
      </c>
    </row>
    <row r="215" spans="2:14" x14ac:dyDescent="0.25">
      <c r="B215" s="6" t="s">
        <v>27</v>
      </c>
      <c r="C215" s="6" t="s">
        <v>448</v>
      </c>
      <c r="D215" s="7" t="s">
        <v>449</v>
      </c>
      <c r="E215" s="7" t="s">
        <v>10</v>
      </c>
      <c r="F215" s="6" t="s">
        <v>471</v>
      </c>
      <c r="G215" s="8" t="s">
        <v>472</v>
      </c>
      <c r="H215" s="6">
        <v>12060000</v>
      </c>
      <c r="I215" s="9">
        <v>5370000</v>
      </c>
      <c r="J215" s="9">
        <v>4687000</v>
      </c>
      <c r="K215" s="9">
        <v>4687000</v>
      </c>
      <c r="L215" s="9"/>
      <c r="M215" s="9"/>
      <c r="N215" s="9">
        <f t="shared" si="3"/>
        <v>0</v>
      </c>
    </row>
    <row r="216" spans="2:14" x14ac:dyDescent="0.25">
      <c r="B216" s="6" t="s">
        <v>27</v>
      </c>
      <c r="C216" s="6" t="s">
        <v>448</v>
      </c>
      <c r="D216" s="7" t="s">
        <v>449</v>
      </c>
      <c r="E216" s="7" t="s">
        <v>10</v>
      </c>
      <c r="F216" s="6" t="s">
        <v>473</v>
      </c>
      <c r="G216" s="8" t="s">
        <v>474</v>
      </c>
      <c r="H216" s="6">
        <v>12060000</v>
      </c>
      <c r="I216" s="9">
        <v>5650000</v>
      </c>
      <c r="J216" s="9">
        <v>5650000</v>
      </c>
      <c r="K216" s="9">
        <v>1598401.71</v>
      </c>
      <c r="L216" s="9" t="s">
        <v>46</v>
      </c>
      <c r="M216" s="9" t="s">
        <v>43</v>
      </c>
      <c r="N216" s="9">
        <f t="shared" si="3"/>
        <v>0</v>
      </c>
    </row>
    <row r="217" spans="2:14" x14ac:dyDescent="0.25">
      <c r="B217" s="6" t="s">
        <v>27</v>
      </c>
      <c r="C217" s="6" t="s">
        <v>448</v>
      </c>
      <c r="D217" s="7" t="s">
        <v>449</v>
      </c>
      <c r="E217" s="7" t="s">
        <v>10</v>
      </c>
      <c r="F217" s="6" t="s">
        <v>475</v>
      </c>
      <c r="G217" s="8" t="s">
        <v>476</v>
      </c>
      <c r="H217" s="6">
        <v>12060000</v>
      </c>
      <c r="I217" s="9">
        <v>6500000</v>
      </c>
      <c r="J217" s="9">
        <v>6500000</v>
      </c>
      <c r="K217" s="9">
        <v>6500000</v>
      </c>
      <c r="L217" s="9"/>
      <c r="M217" s="9"/>
      <c r="N217" s="9">
        <f t="shared" si="3"/>
        <v>0</v>
      </c>
    </row>
    <row r="218" spans="2:14" x14ac:dyDescent="0.25">
      <c r="B218" s="6" t="s">
        <v>27</v>
      </c>
      <c r="C218" s="6" t="s">
        <v>448</v>
      </c>
      <c r="D218" s="7" t="s">
        <v>449</v>
      </c>
      <c r="E218" s="7" t="s">
        <v>10</v>
      </c>
      <c r="F218" s="6" t="s">
        <v>477</v>
      </c>
      <c r="G218" s="8" t="s">
        <v>478</v>
      </c>
      <c r="H218" s="6">
        <v>12060000</v>
      </c>
      <c r="I218" s="9">
        <v>510000</v>
      </c>
      <c r="J218" s="9">
        <v>510000</v>
      </c>
      <c r="K218" s="9">
        <v>409771.1</v>
      </c>
      <c r="L218" s="9" t="s">
        <v>46</v>
      </c>
      <c r="M218" s="9" t="s">
        <v>43</v>
      </c>
      <c r="N218" s="9">
        <f t="shared" si="3"/>
        <v>0</v>
      </c>
    </row>
    <row r="219" spans="2:14" x14ac:dyDescent="0.25">
      <c r="B219" s="6" t="s">
        <v>27</v>
      </c>
      <c r="C219" s="6" t="s">
        <v>448</v>
      </c>
      <c r="D219" s="7" t="s">
        <v>449</v>
      </c>
      <c r="E219" s="7" t="s">
        <v>10</v>
      </c>
      <c r="F219" s="6" t="s">
        <v>479</v>
      </c>
      <c r="G219" s="8" t="s">
        <v>480</v>
      </c>
      <c r="H219" s="6">
        <v>12060000</v>
      </c>
      <c r="I219" s="9">
        <v>5910000</v>
      </c>
      <c r="J219" s="9">
        <v>5910000</v>
      </c>
      <c r="K219" s="9">
        <v>3339671.51</v>
      </c>
      <c r="L219" s="9" t="s">
        <v>46</v>
      </c>
      <c r="M219" s="9" t="s">
        <v>43</v>
      </c>
      <c r="N219" s="9">
        <f t="shared" si="3"/>
        <v>0</v>
      </c>
    </row>
    <row r="220" spans="2:14" x14ac:dyDescent="0.25">
      <c r="B220" s="6" t="s">
        <v>27</v>
      </c>
      <c r="C220" s="6" t="s">
        <v>448</v>
      </c>
      <c r="D220" s="7" t="s">
        <v>449</v>
      </c>
      <c r="E220" s="7" t="s">
        <v>10</v>
      </c>
      <c r="F220" s="6" t="s">
        <v>481</v>
      </c>
      <c r="G220" s="8" t="s">
        <v>482</v>
      </c>
      <c r="H220" s="6">
        <v>12060000</v>
      </c>
      <c r="I220" s="9">
        <v>100000</v>
      </c>
      <c r="J220" s="9">
        <v>100000</v>
      </c>
      <c r="K220" s="9">
        <v>91942.99</v>
      </c>
      <c r="L220" s="9"/>
      <c r="M220" s="9"/>
      <c r="N220" s="9">
        <f t="shared" si="3"/>
        <v>0</v>
      </c>
    </row>
    <row r="221" spans="2:14" x14ac:dyDescent="0.25">
      <c r="B221" s="6" t="s">
        <v>27</v>
      </c>
      <c r="C221" s="6" t="s">
        <v>448</v>
      </c>
      <c r="D221" s="7" t="s">
        <v>449</v>
      </c>
      <c r="E221" s="7" t="s">
        <v>10</v>
      </c>
      <c r="F221" s="6" t="s">
        <v>483</v>
      </c>
      <c r="G221" s="8" t="s">
        <v>484</v>
      </c>
      <c r="H221" s="6">
        <v>12060000</v>
      </c>
      <c r="I221" s="9">
        <v>18520000</v>
      </c>
      <c r="J221" s="9">
        <v>18520000</v>
      </c>
      <c r="K221" s="9">
        <v>16805822.550000001</v>
      </c>
      <c r="L221" s="9"/>
      <c r="M221" s="9"/>
      <c r="N221" s="9">
        <f t="shared" si="3"/>
        <v>0</v>
      </c>
    </row>
    <row r="222" spans="2:14" x14ac:dyDescent="0.25">
      <c r="B222" s="6" t="s">
        <v>27</v>
      </c>
      <c r="C222" s="6" t="s">
        <v>448</v>
      </c>
      <c r="D222" s="7" t="s">
        <v>449</v>
      </c>
      <c r="E222" s="7" t="s">
        <v>10</v>
      </c>
      <c r="F222" s="6" t="s">
        <v>485</v>
      </c>
      <c r="G222" s="8" t="s">
        <v>486</v>
      </c>
      <c r="H222" s="6">
        <v>12060000</v>
      </c>
      <c r="I222" s="9">
        <v>16210000</v>
      </c>
      <c r="J222" s="9">
        <v>16210000</v>
      </c>
      <c r="K222" s="9">
        <v>16210000</v>
      </c>
      <c r="L222" s="9"/>
      <c r="M222" s="9"/>
      <c r="N222" s="9">
        <f t="shared" si="3"/>
        <v>0</v>
      </c>
    </row>
    <row r="223" spans="2:14" x14ac:dyDescent="0.25">
      <c r="B223" s="6" t="s">
        <v>27</v>
      </c>
      <c r="C223" s="6" t="s">
        <v>448</v>
      </c>
      <c r="D223" s="7" t="s">
        <v>449</v>
      </c>
      <c r="E223" s="7" t="s">
        <v>10</v>
      </c>
      <c r="F223" s="6" t="s">
        <v>487</v>
      </c>
      <c r="G223" s="8" t="s">
        <v>488</v>
      </c>
      <c r="H223" s="6">
        <v>12060000</v>
      </c>
      <c r="I223" s="9">
        <v>6280000</v>
      </c>
      <c r="J223" s="9">
        <v>6280000</v>
      </c>
      <c r="K223" s="9">
        <v>6280000</v>
      </c>
      <c r="L223" s="9"/>
      <c r="M223" s="9"/>
      <c r="N223" s="9">
        <f t="shared" si="3"/>
        <v>0</v>
      </c>
    </row>
    <row r="224" spans="2:14" x14ac:dyDescent="0.25">
      <c r="B224" s="6" t="s">
        <v>27</v>
      </c>
      <c r="C224" s="6" t="s">
        <v>448</v>
      </c>
      <c r="D224" s="7" t="s">
        <v>489</v>
      </c>
      <c r="E224" s="7" t="s">
        <v>10</v>
      </c>
      <c r="F224" s="6" t="s">
        <v>490</v>
      </c>
      <c r="G224" s="8" t="s">
        <v>491</v>
      </c>
      <c r="H224" s="6">
        <v>12060000</v>
      </c>
      <c r="I224" s="9">
        <v>15790000</v>
      </c>
      <c r="J224" s="9">
        <v>15790000</v>
      </c>
      <c r="K224" s="9">
        <v>131053.94</v>
      </c>
      <c r="L224" s="9" t="s">
        <v>46</v>
      </c>
      <c r="M224" s="9" t="s">
        <v>43</v>
      </c>
      <c r="N224" s="9">
        <f t="shared" si="3"/>
        <v>0</v>
      </c>
    </row>
    <row r="225" spans="2:14" x14ac:dyDescent="0.25">
      <c r="B225" s="6" t="s">
        <v>27</v>
      </c>
      <c r="C225" s="6" t="s">
        <v>448</v>
      </c>
      <c r="D225" s="7" t="s">
        <v>489</v>
      </c>
      <c r="E225" s="7" t="s">
        <v>10</v>
      </c>
      <c r="F225" s="6" t="s">
        <v>492</v>
      </c>
      <c r="G225" s="8" t="s">
        <v>493</v>
      </c>
      <c r="H225" s="6">
        <v>12060000</v>
      </c>
      <c r="I225" s="9">
        <v>100000</v>
      </c>
      <c r="J225" s="9">
        <v>100000</v>
      </c>
      <c r="K225" s="9">
        <v>100000</v>
      </c>
      <c r="L225" s="9"/>
      <c r="M225" s="9"/>
      <c r="N225" s="9">
        <f t="shared" si="3"/>
        <v>0</v>
      </c>
    </row>
    <row r="226" spans="2:14" x14ac:dyDescent="0.25">
      <c r="B226" s="6" t="s">
        <v>27</v>
      </c>
      <c r="C226" s="6" t="s">
        <v>448</v>
      </c>
      <c r="D226" s="7" t="s">
        <v>489</v>
      </c>
      <c r="E226" s="7" t="s">
        <v>10</v>
      </c>
      <c r="F226" s="6" t="s">
        <v>494</v>
      </c>
      <c r="G226" s="8" t="s">
        <v>495</v>
      </c>
      <c r="H226" s="6">
        <v>12060000</v>
      </c>
      <c r="I226" s="9">
        <v>2660000</v>
      </c>
      <c r="J226" s="9">
        <v>2660000</v>
      </c>
      <c r="K226" s="9">
        <v>924288.56</v>
      </c>
      <c r="L226" s="9" t="s">
        <v>466</v>
      </c>
      <c r="M226" s="9" t="s">
        <v>43</v>
      </c>
      <c r="N226" s="9">
        <f t="shared" si="3"/>
        <v>0</v>
      </c>
    </row>
    <row r="227" spans="2:14" x14ac:dyDescent="0.25">
      <c r="B227" s="6" t="s">
        <v>27</v>
      </c>
      <c r="C227" s="6" t="s">
        <v>448</v>
      </c>
      <c r="D227" s="7" t="s">
        <v>489</v>
      </c>
      <c r="E227" s="7" t="s">
        <v>10</v>
      </c>
      <c r="F227" s="6" t="s">
        <v>496</v>
      </c>
      <c r="G227" s="8" t="s">
        <v>497</v>
      </c>
      <c r="H227" s="6">
        <v>12060000</v>
      </c>
      <c r="I227" s="9">
        <v>100000</v>
      </c>
      <c r="J227" s="9">
        <v>100000</v>
      </c>
      <c r="K227" s="9">
        <v>100000</v>
      </c>
      <c r="L227" s="9"/>
      <c r="M227" s="9"/>
      <c r="N227" s="9">
        <f t="shared" si="3"/>
        <v>0</v>
      </c>
    </row>
    <row r="228" spans="2:14" x14ac:dyDescent="0.25">
      <c r="B228" s="6" t="s">
        <v>27</v>
      </c>
      <c r="C228" s="6" t="s">
        <v>448</v>
      </c>
      <c r="D228" s="7" t="s">
        <v>489</v>
      </c>
      <c r="E228" s="7" t="s">
        <v>10</v>
      </c>
      <c r="F228" s="6" t="s">
        <v>498</v>
      </c>
      <c r="G228" s="8" t="s">
        <v>499</v>
      </c>
      <c r="H228" s="6">
        <v>12060000</v>
      </c>
      <c r="I228" s="9">
        <v>26000000</v>
      </c>
      <c r="J228" s="9">
        <v>26000000</v>
      </c>
      <c r="K228" s="9">
        <v>1945687.33</v>
      </c>
      <c r="L228" s="9" t="s">
        <v>46</v>
      </c>
      <c r="M228" s="9" t="s">
        <v>43</v>
      </c>
      <c r="N228" s="9">
        <f t="shared" si="3"/>
        <v>0</v>
      </c>
    </row>
    <row r="229" spans="2:14" x14ac:dyDescent="0.25">
      <c r="B229" s="6" t="s">
        <v>27</v>
      </c>
      <c r="C229" s="6" t="s">
        <v>448</v>
      </c>
      <c r="D229" s="7" t="s">
        <v>489</v>
      </c>
      <c r="E229" s="7" t="s">
        <v>10</v>
      </c>
      <c r="F229" s="6" t="s">
        <v>500</v>
      </c>
      <c r="G229" s="8" t="s">
        <v>501</v>
      </c>
      <c r="H229" s="6">
        <v>12060000</v>
      </c>
      <c r="I229" s="9">
        <v>100000</v>
      </c>
      <c r="J229" s="9">
        <v>100000</v>
      </c>
      <c r="K229" s="9">
        <v>100000</v>
      </c>
      <c r="L229" s="9"/>
      <c r="M229" s="9"/>
      <c r="N229" s="9">
        <f t="shared" si="3"/>
        <v>0</v>
      </c>
    </row>
    <row r="230" spans="2:14" x14ac:dyDescent="0.25">
      <c r="B230" s="6" t="s">
        <v>27</v>
      </c>
      <c r="C230" s="6" t="s">
        <v>448</v>
      </c>
      <c r="D230" s="7" t="s">
        <v>489</v>
      </c>
      <c r="E230" s="7" t="s">
        <v>10</v>
      </c>
      <c r="F230" s="6" t="s">
        <v>502</v>
      </c>
      <c r="G230" s="8" t="s">
        <v>503</v>
      </c>
      <c r="H230" s="6">
        <v>12060000</v>
      </c>
      <c r="I230" s="9">
        <v>10150000</v>
      </c>
      <c r="J230" s="9">
        <v>10150000</v>
      </c>
      <c r="K230" s="9">
        <v>3729160.34</v>
      </c>
      <c r="L230" s="9" t="s">
        <v>46</v>
      </c>
      <c r="M230" s="9" t="s">
        <v>43</v>
      </c>
      <c r="N230" s="9">
        <f t="shared" si="3"/>
        <v>0</v>
      </c>
    </row>
    <row r="231" spans="2:14" x14ac:dyDescent="0.25">
      <c r="B231" s="6" t="s">
        <v>27</v>
      </c>
      <c r="C231" s="6" t="s">
        <v>448</v>
      </c>
      <c r="D231" s="7" t="s">
        <v>489</v>
      </c>
      <c r="E231" s="7" t="s">
        <v>10</v>
      </c>
      <c r="F231" s="6" t="s">
        <v>504</v>
      </c>
      <c r="G231" s="8" t="s">
        <v>505</v>
      </c>
      <c r="H231" s="6">
        <v>12060000</v>
      </c>
      <c r="I231" s="9">
        <v>25160000</v>
      </c>
      <c r="J231" s="9">
        <v>25160000</v>
      </c>
      <c r="K231" s="9">
        <v>833639.87</v>
      </c>
      <c r="L231" s="9" t="s">
        <v>46</v>
      </c>
      <c r="M231" s="9" t="s">
        <v>43</v>
      </c>
      <c r="N231" s="9">
        <f t="shared" si="3"/>
        <v>0</v>
      </c>
    </row>
    <row r="232" spans="2:14" x14ac:dyDescent="0.25">
      <c r="B232" s="6" t="s">
        <v>27</v>
      </c>
      <c r="C232" s="6" t="s">
        <v>448</v>
      </c>
      <c r="D232" s="7" t="s">
        <v>489</v>
      </c>
      <c r="E232" s="7" t="s">
        <v>10</v>
      </c>
      <c r="F232" s="6" t="s">
        <v>506</v>
      </c>
      <c r="G232" s="8" t="s">
        <v>507</v>
      </c>
      <c r="H232" s="6">
        <v>12060000</v>
      </c>
      <c r="I232" s="9">
        <v>16590000</v>
      </c>
      <c r="J232" s="9">
        <v>16590000</v>
      </c>
      <c r="K232" s="9">
        <v>3408499.32</v>
      </c>
      <c r="L232" s="9" t="s">
        <v>46</v>
      </c>
      <c r="M232" s="9" t="s">
        <v>43</v>
      </c>
      <c r="N232" s="9">
        <f t="shared" si="3"/>
        <v>0</v>
      </c>
    </row>
    <row r="233" spans="2:14" x14ac:dyDescent="0.25">
      <c r="B233" s="6" t="s">
        <v>27</v>
      </c>
      <c r="C233" s="6" t="s">
        <v>448</v>
      </c>
      <c r="D233" s="7" t="s">
        <v>489</v>
      </c>
      <c r="E233" s="7" t="s">
        <v>10</v>
      </c>
      <c r="F233" s="6" t="s">
        <v>508</v>
      </c>
      <c r="G233" s="8" t="s">
        <v>509</v>
      </c>
      <c r="H233" s="6">
        <v>12060000</v>
      </c>
      <c r="I233" s="9">
        <v>13120000</v>
      </c>
      <c r="J233" s="9">
        <v>13120000</v>
      </c>
      <c r="K233" s="9">
        <v>13120000</v>
      </c>
      <c r="L233" s="9"/>
      <c r="M233" s="9"/>
      <c r="N233" s="9">
        <f t="shared" si="3"/>
        <v>0</v>
      </c>
    </row>
    <row r="234" spans="2:14" x14ac:dyDescent="0.25">
      <c r="B234" s="6" t="s">
        <v>27</v>
      </c>
      <c r="C234" s="6" t="s">
        <v>448</v>
      </c>
      <c r="D234" s="7" t="s">
        <v>489</v>
      </c>
      <c r="E234" s="7" t="s">
        <v>10</v>
      </c>
      <c r="F234" s="6" t="s">
        <v>510</v>
      </c>
      <c r="G234" s="8" t="s">
        <v>511</v>
      </c>
      <c r="H234" s="6">
        <v>12060000</v>
      </c>
      <c r="I234" s="9">
        <v>3190000</v>
      </c>
      <c r="J234" s="9">
        <v>3190000</v>
      </c>
      <c r="K234" s="9">
        <v>244161.39</v>
      </c>
      <c r="L234" s="9"/>
      <c r="M234" s="9"/>
      <c r="N234" s="9">
        <f t="shared" si="3"/>
        <v>0</v>
      </c>
    </row>
    <row r="235" spans="2:14" x14ac:dyDescent="0.25">
      <c r="B235" s="6" t="s">
        <v>27</v>
      </c>
      <c r="C235" s="6" t="s">
        <v>448</v>
      </c>
      <c r="D235" s="7" t="s">
        <v>489</v>
      </c>
      <c r="E235" s="7" t="s">
        <v>10</v>
      </c>
      <c r="F235" s="6" t="s">
        <v>512</v>
      </c>
      <c r="G235" s="8" t="s">
        <v>513</v>
      </c>
      <c r="H235" s="6">
        <v>12060000</v>
      </c>
      <c r="I235" s="9">
        <v>3120000</v>
      </c>
      <c r="J235" s="9">
        <v>3120000</v>
      </c>
      <c r="K235" s="9">
        <v>332323.76</v>
      </c>
      <c r="L235" s="9" t="s">
        <v>466</v>
      </c>
      <c r="M235" s="9" t="s">
        <v>43</v>
      </c>
      <c r="N235" s="9">
        <f t="shared" si="3"/>
        <v>0</v>
      </c>
    </row>
    <row r="236" spans="2:14" x14ac:dyDescent="0.25">
      <c r="B236" s="6" t="s">
        <v>27</v>
      </c>
      <c r="C236" s="6" t="s">
        <v>448</v>
      </c>
      <c r="D236" s="7" t="s">
        <v>489</v>
      </c>
      <c r="E236" s="7" t="s">
        <v>10</v>
      </c>
      <c r="F236" s="6" t="s">
        <v>514</v>
      </c>
      <c r="G236" s="8" t="s">
        <v>515</v>
      </c>
      <c r="H236" s="6">
        <v>12060000</v>
      </c>
      <c r="I236" s="9">
        <v>21760000</v>
      </c>
      <c r="J236" s="9">
        <v>21760000</v>
      </c>
      <c r="K236" s="9">
        <v>2620231.3199999998</v>
      </c>
      <c r="L236" s="9" t="s">
        <v>46</v>
      </c>
      <c r="M236" s="9" t="s">
        <v>43</v>
      </c>
      <c r="N236" s="9">
        <f t="shared" si="3"/>
        <v>0</v>
      </c>
    </row>
    <row r="237" spans="2:14" x14ac:dyDescent="0.25">
      <c r="B237" s="6" t="s">
        <v>27</v>
      </c>
      <c r="C237" s="6" t="s">
        <v>448</v>
      </c>
      <c r="D237" s="7" t="s">
        <v>489</v>
      </c>
      <c r="E237" s="7" t="s">
        <v>10</v>
      </c>
      <c r="F237" s="6" t="s">
        <v>516</v>
      </c>
      <c r="G237" s="8" t="s">
        <v>517</v>
      </c>
      <c r="H237" s="6">
        <v>12060000</v>
      </c>
      <c r="I237" s="9">
        <v>22630000</v>
      </c>
      <c r="J237" s="9">
        <v>22630000</v>
      </c>
      <c r="K237" s="9">
        <v>3269607.7</v>
      </c>
      <c r="L237" s="9" t="s">
        <v>46</v>
      </c>
      <c r="M237" s="9" t="s">
        <v>43</v>
      </c>
      <c r="N237" s="9">
        <f t="shared" si="3"/>
        <v>0</v>
      </c>
    </row>
    <row r="238" spans="2:14" x14ac:dyDescent="0.25">
      <c r="B238" s="6" t="s">
        <v>27</v>
      </c>
      <c r="C238" s="6" t="s">
        <v>448</v>
      </c>
      <c r="D238" s="7" t="s">
        <v>489</v>
      </c>
      <c r="E238" s="7" t="s">
        <v>10</v>
      </c>
      <c r="F238" s="6" t="s">
        <v>518</v>
      </c>
      <c r="G238" s="8" t="s">
        <v>519</v>
      </c>
      <c r="H238" s="6">
        <v>12060000</v>
      </c>
      <c r="I238" s="9">
        <v>5160000</v>
      </c>
      <c r="J238" s="9">
        <v>5160000</v>
      </c>
      <c r="K238" s="9">
        <v>360000</v>
      </c>
      <c r="L238" s="9"/>
      <c r="M238" s="9"/>
      <c r="N238" s="9">
        <f t="shared" si="3"/>
        <v>0</v>
      </c>
    </row>
    <row r="239" spans="2:14" x14ac:dyDescent="0.25">
      <c r="B239" s="6" t="s">
        <v>27</v>
      </c>
      <c r="C239" s="6" t="s">
        <v>448</v>
      </c>
      <c r="D239" s="7" t="s">
        <v>489</v>
      </c>
      <c r="E239" s="7" t="s">
        <v>10</v>
      </c>
      <c r="F239" s="6" t="s">
        <v>520</v>
      </c>
      <c r="G239" s="8" t="s">
        <v>521</v>
      </c>
      <c r="H239" s="6">
        <v>12060000</v>
      </c>
      <c r="I239" s="9">
        <v>10000000</v>
      </c>
      <c r="J239" s="9">
        <v>10000000</v>
      </c>
      <c r="K239" s="9">
        <v>19785.46</v>
      </c>
      <c r="L239" s="9" t="s">
        <v>46</v>
      </c>
      <c r="M239" s="9" t="s">
        <v>43</v>
      </c>
      <c r="N239" s="9">
        <f t="shared" si="3"/>
        <v>0</v>
      </c>
    </row>
    <row r="240" spans="2:14" x14ac:dyDescent="0.25">
      <c r="B240" s="6" t="s">
        <v>27</v>
      </c>
      <c r="C240" s="6" t="s">
        <v>448</v>
      </c>
      <c r="D240" s="7" t="s">
        <v>489</v>
      </c>
      <c r="E240" s="7" t="s">
        <v>10</v>
      </c>
      <c r="F240" s="6" t="s">
        <v>522</v>
      </c>
      <c r="G240" s="8" t="s">
        <v>523</v>
      </c>
      <c r="H240" s="6">
        <v>12060000</v>
      </c>
      <c r="I240" s="9">
        <v>33100000</v>
      </c>
      <c r="J240" s="9">
        <v>33100000</v>
      </c>
      <c r="K240" s="9">
        <v>551999.72</v>
      </c>
      <c r="L240" s="9" t="s">
        <v>46</v>
      </c>
      <c r="M240" s="9" t="s">
        <v>43</v>
      </c>
      <c r="N240" s="9">
        <f t="shared" si="3"/>
        <v>0</v>
      </c>
    </row>
    <row r="241" spans="2:14" x14ac:dyDescent="0.25">
      <c r="B241" s="6" t="s">
        <v>27</v>
      </c>
      <c r="C241" s="6" t="s">
        <v>448</v>
      </c>
      <c r="D241" s="7" t="s">
        <v>489</v>
      </c>
      <c r="E241" s="7" t="s">
        <v>10</v>
      </c>
      <c r="F241" s="6" t="s">
        <v>524</v>
      </c>
      <c r="G241" s="8" t="s">
        <v>525</v>
      </c>
      <c r="H241" s="6">
        <v>12060000</v>
      </c>
      <c r="I241" s="9">
        <v>100000</v>
      </c>
      <c r="J241" s="9">
        <v>100000</v>
      </c>
      <c r="K241" s="9">
        <v>100000</v>
      </c>
      <c r="L241" s="9"/>
      <c r="M241" s="9"/>
      <c r="N241" s="9">
        <f t="shared" si="3"/>
        <v>0</v>
      </c>
    </row>
    <row r="242" spans="2:14" x14ac:dyDescent="0.25">
      <c r="B242" s="6" t="s">
        <v>27</v>
      </c>
      <c r="C242" s="6" t="s">
        <v>448</v>
      </c>
      <c r="D242" s="7" t="s">
        <v>489</v>
      </c>
      <c r="E242" s="7" t="s">
        <v>10</v>
      </c>
      <c r="F242" s="6" t="s">
        <v>526</v>
      </c>
      <c r="G242" s="8" t="s">
        <v>527</v>
      </c>
      <c r="H242" s="6">
        <v>12060000</v>
      </c>
      <c r="I242" s="9">
        <v>3180000</v>
      </c>
      <c r="J242" s="9">
        <v>3180000</v>
      </c>
      <c r="K242" s="9">
        <v>492510.11</v>
      </c>
      <c r="L242" s="9" t="s">
        <v>46</v>
      </c>
      <c r="M242" s="9" t="s">
        <v>43</v>
      </c>
      <c r="N242" s="9">
        <f t="shared" si="3"/>
        <v>0</v>
      </c>
    </row>
    <row r="243" spans="2:14" x14ac:dyDescent="0.25">
      <c r="B243" s="6" t="s">
        <v>27</v>
      </c>
      <c r="C243" s="6" t="s">
        <v>448</v>
      </c>
      <c r="D243" s="7" t="s">
        <v>489</v>
      </c>
      <c r="E243" s="7" t="s">
        <v>10</v>
      </c>
      <c r="F243" s="6" t="s">
        <v>528</v>
      </c>
      <c r="G243" s="8" t="s">
        <v>529</v>
      </c>
      <c r="H243" s="6">
        <v>12060000</v>
      </c>
      <c r="I243" s="9">
        <v>100000</v>
      </c>
      <c r="J243" s="9">
        <v>100000</v>
      </c>
      <c r="K243" s="9">
        <v>100000</v>
      </c>
      <c r="L243" s="9"/>
      <c r="M243" s="9"/>
      <c r="N243" s="9">
        <f t="shared" si="3"/>
        <v>0</v>
      </c>
    </row>
    <row r="244" spans="2:14" x14ac:dyDescent="0.25">
      <c r="B244" s="6" t="s">
        <v>27</v>
      </c>
      <c r="C244" s="6" t="s">
        <v>448</v>
      </c>
      <c r="D244" s="7" t="s">
        <v>489</v>
      </c>
      <c r="E244" s="7" t="s">
        <v>10</v>
      </c>
      <c r="F244" s="6" t="s">
        <v>530</v>
      </c>
      <c r="G244" s="8" t="s">
        <v>531</v>
      </c>
      <c r="H244" s="6">
        <v>12060000</v>
      </c>
      <c r="I244" s="9">
        <v>100000</v>
      </c>
      <c r="J244" s="9">
        <v>100000</v>
      </c>
      <c r="K244" s="9">
        <v>100000</v>
      </c>
      <c r="L244" s="9"/>
      <c r="M244" s="9"/>
      <c r="N244" s="9">
        <f t="shared" si="3"/>
        <v>0</v>
      </c>
    </row>
    <row r="245" spans="2:14" x14ac:dyDescent="0.25">
      <c r="B245" s="6" t="s">
        <v>27</v>
      </c>
      <c r="C245" s="6" t="s">
        <v>448</v>
      </c>
      <c r="D245" s="7" t="s">
        <v>489</v>
      </c>
      <c r="E245" s="7" t="s">
        <v>10</v>
      </c>
      <c r="F245" s="6" t="s">
        <v>532</v>
      </c>
      <c r="G245" s="8" t="s">
        <v>533</v>
      </c>
      <c r="H245" s="6">
        <v>12060000</v>
      </c>
      <c r="I245" s="9">
        <v>100000</v>
      </c>
      <c r="J245" s="9">
        <v>100000</v>
      </c>
      <c r="K245" s="9">
        <v>100000</v>
      </c>
      <c r="L245" s="9"/>
      <c r="M245" s="9"/>
      <c r="N245" s="9">
        <f t="shared" si="3"/>
        <v>0</v>
      </c>
    </row>
    <row r="246" spans="2:14" x14ac:dyDescent="0.25">
      <c r="B246" s="6" t="s">
        <v>27</v>
      </c>
      <c r="C246" s="6" t="s">
        <v>448</v>
      </c>
      <c r="D246" s="7" t="s">
        <v>489</v>
      </c>
      <c r="E246" s="7" t="s">
        <v>10</v>
      </c>
      <c r="F246" s="6" t="s">
        <v>534</v>
      </c>
      <c r="G246" s="8" t="s">
        <v>535</v>
      </c>
      <c r="H246" s="6">
        <v>12060000</v>
      </c>
      <c r="I246" s="9">
        <v>100000</v>
      </c>
      <c r="J246" s="9">
        <v>100000</v>
      </c>
      <c r="K246" s="9">
        <v>100000</v>
      </c>
      <c r="L246" s="9"/>
      <c r="M246" s="9"/>
      <c r="N246" s="9">
        <f t="shared" si="3"/>
        <v>0</v>
      </c>
    </row>
    <row r="247" spans="2:14" x14ac:dyDescent="0.25">
      <c r="B247" s="6" t="s">
        <v>27</v>
      </c>
      <c r="C247" s="6" t="s">
        <v>448</v>
      </c>
      <c r="D247" s="7" t="s">
        <v>489</v>
      </c>
      <c r="E247" s="7" t="s">
        <v>10</v>
      </c>
      <c r="F247" s="6" t="s">
        <v>536</v>
      </c>
      <c r="G247" s="8" t="s">
        <v>537</v>
      </c>
      <c r="H247" s="6">
        <v>12060000</v>
      </c>
      <c r="I247" s="9">
        <v>100000</v>
      </c>
      <c r="J247" s="9">
        <v>100000</v>
      </c>
      <c r="K247" s="9">
        <v>100000</v>
      </c>
      <c r="L247" s="9"/>
      <c r="M247" s="9"/>
      <c r="N247" s="9">
        <f t="shared" si="3"/>
        <v>0</v>
      </c>
    </row>
    <row r="248" spans="2:14" x14ac:dyDescent="0.25">
      <c r="B248" s="6" t="s">
        <v>27</v>
      </c>
      <c r="C248" s="6" t="s">
        <v>448</v>
      </c>
      <c r="D248" s="7" t="s">
        <v>489</v>
      </c>
      <c r="E248" s="7" t="s">
        <v>10</v>
      </c>
      <c r="F248" s="6" t="s">
        <v>538</v>
      </c>
      <c r="G248" s="8" t="s">
        <v>539</v>
      </c>
      <c r="H248" s="6">
        <v>12060000</v>
      </c>
      <c r="I248" s="9">
        <v>100000</v>
      </c>
      <c r="J248" s="9">
        <v>100000</v>
      </c>
      <c r="K248" s="9">
        <v>100000</v>
      </c>
      <c r="L248" s="9"/>
      <c r="M248" s="9"/>
      <c r="N248" s="9">
        <f t="shared" si="3"/>
        <v>0</v>
      </c>
    </row>
    <row r="249" spans="2:14" x14ac:dyDescent="0.25">
      <c r="B249" s="6" t="s">
        <v>27</v>
      </c>
      <c r="C249" s="6" t="s">
        <v>448</v>
      </c>
      <c r="D249" s="7" t="s">
        <v>489</v>
      </c>
      <c r="E249" s="7" t="s">
        <v>10</v>
      </c>
      <c r="F249" s="6" t="s">
        <v>540</v>
      </c>
      <c r="G249" s="8" t="s">
        <v>541</v>
      </c>
      <c r="H249" s="6">
        <v>12060000</v>
      </c>
      <c r="I249" s="9">
        <v>100000</v>
      </c>
      <c r="J249" s="9">
        <v>100000</v>
      </c>
      <c r="K249" s="9">
        <v>100000</v>
      </c>
      <c r="L249" s="9"/>
      <c r="M249" s="9"/>
      <c r="N249" s="9">
        <f t="shared" si="3"/>
        <v>0</v>
      </c>
    </row>
    <row r="250" spans="2:14" x14ac:dyDescent="0.25">
      <c r="B250" s="6" t="s">
        <v>27</v>
      </c>
      <c r="C250" s="6" t="s">
        <v>448</v>
      </c>
      <c r="D250" s="7" t="s">
        <v>489</v>
      </c>
      <c r="E250" s="7" t="s">
        <v>10</v>
      </c>
      <c r="F250" s="6" t="s">
        <v>542</v>
      </c>
      <c r="G250" s="8" t="s">
        <v>543</v>
      </c>
      <c r="H250" s="6">
        <v>12060000</v>
      </c>
      <c r="I250" s="9">
        <v>100000</v>
      </c>
      <c r="J250" s="9">
        <v>100000</v>
      </c>
      <c r="K250" s="9">
        <v>10000</v>
      </c>
      <c r="L250" s="9"/>
      <c r="M250" s="9"/>
      <c r="N250" s="9">
        <f t="shared" si="3"/>
        <v>0</v>
      </c>
    </row>
    <row r="251" spans="2:14" x14ac:dyDescent="0.25">
      <c r="B251" s="6" t="s">
        <v>27</v>
      </c>
      <c r="C251" s="6" t="s">
        <v>448</v>
      </c>
      <c r="D251" s="7" t="s">
        <v>489</v>
      </c>
      <c r="E251" s="7" t="s">
        <v>10</v>
      </c>
      <c r="F251" s="6" t="s">
        <v>544</v>
      </c>
      <c r="G251" s="8" t="s">
        <v>545</v>
      </c>
      <c r="H251" s="6">
        <v>12060000</v>
      </c>
      <c r="I251" s="9">
        <v>100000</v>
      </c>
      <c r="J251" s="9">
        <v>100000</v>
      </c>
      <c r="K251" s="9">
        <v>100000</v>
      </c>
      <c r="L251" s="9"/>
      <c r="M251" s="9"/>
      <c r="N251" s="9">
        <f t="shared" si="3"/>
        <v>0</v>
      </c>
    </row>
    <row r="252" spans="2:14" x14ac:dyDescent="0.25">
      <c r="B252" s="6" t="s">
        <v>27</v>
      </c>
      <c r="C252" s="6" t="s">
        <v>448</v>
      </c>
      <c r="D252" s="7" t="s">
        <v>489</v>
      </c>
      <c r="E252" s="7" t="s">
        <v>10</v>
      </c>
      <c r="F252" s="6" t="s">
        <v>546</v>
      </c>
      <c r="G252" s="8" t="s">
        <v>547</v>
      </c>
      <c r="H252" s="6">
        <v>12060000</v>
      </c>
      <c r="I252" s="9">
        <v>17640000</v>
      </c>
      <c r="J252" s="9">
        <v>17640000</v>
      </c>
      <c r="K252" s="9">
        <v>17640000</v>
      </c>
      <c r="L252" s="9"/>
      <c r="M252" s="9"/>
      <c r="N252" s="9">
        <f t="shared" si="3"/>
        <v>0</v>
      </c>
    </row>
    <row r="253" spans="2:14" ht="22.5" x14ac:dyDescent="0.25">
      <c r="B253" s="6" t="s">
        <v>27</v>
      </c>
      <c r="C253" s="6" t="s">
        <v>448</v>
      </c>
      <c r="D253" s="7" t="s">
        <v>489</v>
      </c>
      <c r="E253" s="7" t="s">
        <v>10</v>
      </c>
      <c r="F253" s="6" t="s">
        <v>548</v>
      </c>
      <c r="G253" s="8" t="s">
        <v>549</v>
      </c>
      <c r="H253" s="6">
        <v>12060000</v>
      </c>
      <c r="I253" s="9">
        <v>8750000</v>
      </c>
      <c r="J253" s="9">
        <v>8750000</v>
      </c>
      <c r="K253" s="9">
        <v>8750000</v>
      </c>
      <c r="L253" s="9"/>
      <c r="M253" s="9"/>
      <c r="N253" s="9">
        <f t="shared" si="3"/>
        <v>0</v>
      </c>
    </row>
    <row r="254" spans="2:14" x14ac:dyDescent="0.25">
      <c r="B254" s="6" t="s">
        <v>27</v>
      </c>
      <c r="C254" s="6" t="s">
        <v>448</v>
      </c>
      <c r="D254" s="7" t="s">
        <v>489</v>
      </c>
      <c r="E254" s="7" t="s">
        <v>10</v>
      </c>
      <c r="F254" s="6" t="s">
        <v>550</v>
      </c>
      <c r="G254" s="8" t="s">
        <v>551</v>
      </c>
      <c r="H254" s="6">
        <v>12060000</v>
      </c>
      <c r="I254" s="9">
        <v>10000000</v>
      </c>
      <c r="J254" s="9">
        <v>10000000</v>
      </c>
      <c r="K254" s="9">
        <v>100000</v>
      </c>
      <c r="L254" s="9"/>
      <c r="M254" s="9"/>
      <c r="N254" s="9">
        <f t="shared" si="3"/>
        <v>0</v>
      </c>
    </row>
    <row r="255" spans="2:14" x14ac:dyDescent="0.25">
      <c r="B255" s="6" t="s">
        <v>27</v>
      </c>
      <c r="C255" s="6" t="s">
        <v>448</v>
      </c>
      <c r="D255" s="7" t="s">
        <v>489</v>
      </c>
      <c r="E255" s="7" t="s">
        <v>10</v>
      </c>
      <c r="F255" s="6" t="s">
        <v>552</v>
      </c>
      <c r="G255" s="8" t="s">
        <v>553</v>
      </c>
      <c r="H255" s="6">
        <v>12060000</v>
      </c>
      <c r="I255" s="9">
        <v>15940000</v>
      </c>
      <c r="J255" s="9">
        <v>15940000</v>
      </c>
      <c r="K255" s="9">
        <v>10940000</v>
      </c>
      <c r="L255" s="9"/>
      <c r="M255" s="9"/>
      <c r="N255" s="9">
        <f t="shared" si="3"/>
        <v>0</v>
      </c>
    </row>
    <row r="256" spans="2:14" x14ac:dyDescent="0.25">
      <c r="B256" s="6" t="s">
        <v>27</v>
      </c>
      <c r="C256" s="6" t="s">
        <v>448</v>
      </c>
      <c r="D256" s="7" t="s">
        <v>489</v>
      </c>
      <c r="E256" s="7" t="s">
        <v>10</v>
      </c>
      <c r="F256" s="6" t="s">
        <v>554</v>
      </c>
      <c r="G256" s="8" t="s">
        <v>555</v>
      </c>
      <c r="H256" s="6">
        <v>12060000</v>
      </c>
      <c r="I256" s="9">
        <v>100000</v>
      </c>
      <c r="J256" s="9">
        <v>100000</v>
      </c>
      <c r="K256" s="9">
        <v>100000</v>
      </c>
      <c r="L256" s="9"/>
      <c r="M256" s="9"/>
      <c r="N256" s="9">
        <f t="shared" si="3"/>
        <v>0</v>
      </c>
    </row>
    <row r="257" spans="2:14" x14ac:dyDescent="0.25">
      <c r="B257" s="6" t="s">
        <v>27</v>
      </c>
      <c r="C257" s="6" t="s">
        <v>448</v>
      </c>
      <c r="D257" s="7" t="s">
        <v>489</v>
      </c>
      <c r="E257" s="7" t="s">
        <v>10</v>
      </c>
      <c r="F257" s="6" t="s">
        <v>556</v>
      </c>
      <c r="G257" s="8" t="s">
        <v>557</v>
      </c>
      <c r="H257" s="6">
        <v>12060000</v>
      </c>
      <c r="I257" s="9">
        <v>100000</v>
      </c>
      <c r="J257" s="9">
        <v>100000</v>
      </c>
      <c r="K257" s="9">
        <v>53738.38</v>
      </c>
      <c r="L257" s="9"/>
      <c r="M257" s="9"/>
      <c r="N257" s="9">
        <f t="shared" si="3"/>
        <v>0</v>
      </c>
    </row>
    <row r="258" spans="2:14" x14ac:dyDescent="0.25">
      <c r="B258" s="6" t="s">
        <v>27</v>
      </c>
      <c r="C258" s="6" t="s">
        <v>5</v>
      </c>
      <c r="D258" s="7" t="s">
        <v>558</v>
      </c>
      <c r="E258" s="7" t="s">
        <v>11</v>
      </c>
      <c r="F258" s="6" t="s">
        <v>559</v>
      </c>
      <c r="G258" s="8" t="s">
        <v>560</v>
      </c>
      <c r="H258" s="6">
        <v>12060000</v>
      </c>
      <c r="I258" s="9">
        <v>1700000</v>
      </c>
      <c r="J258" s="9">
        <v>1700000</v>
      </c>
      <c r="K258" s="9">
        <v>112688.06</v>
      </c>
      <c r="L258" s="9" t="s">
        <v>46</v>
      </c>
      <c r="M258" s="9" t="s">
        <v>43</v>
      </c>
      <c r="N258" s="9">
        <f t="shared" si="3"/>
        <v>0</v>
      </c>
    </row>
    <row r="259" spans="2:14" x14ac:dyDescent="0.25">
      <c r="B259" s="6" t="s">
        <v>27</v>
      </c>
      <c r="C259" s="6" t="s">
        <v>5</v>
      </c>
      <c r="D259" s="7" t="s">
        <v>558</v>
      </c>
      <c r="E259" s="7" t="s">
        <v>11</v>
      </c>
      <c r="F259" s="6" t="s">
        <v>561</v>
      </c>
      <c r="G259" s="8" t="s">
        <v>562</v>
      </c>
      <c r="H259" s="6">
        <v>12060000</v>
      </c>
      <c r="I259" s="9">
        <v>12960000</v>
      </c>
      <c r="J259" s="9">
        <v>12960000</v>
      </c>
      <c r="K259" s="9">
        <v>12960000</v>
      </c>
      <c r="L259" s="9" t="s">
        <v>46</v>
      </c>
      <c r="M259" s="9" t="s">
        <v>43</v>
      </c>
      <c r="N259" s="9">
        <f t="shared" si="3"/>
        <v>0</v>
      </c>
    </row>
    <row r="260" spans="2:14" x14ac:dyDescent="0.25">
      <c r="B260" s="6" t="s">
        <v>27</v>
      </c>
      <c r="C260" s="6" t="s">
        <v>5</v>
      </c>
      <c r="D260" s="7" t="s">
        <v>558</v>
      </c>
      <c r="E260" s="7" t="s">
        <v>11</v>
      </c>
      <c r="F260" s="6" t="s">
        <v>563</v>
      </c>
      <c r="G260" s="8" t="s">
        <v>564</v>
      </c>
      <c r="H260" s="6">
        <v>12060000</v>
      </c>
      <c r="I260" s="9">
        <v>1100000</v>
      </c>
      <c r="J260" s="9">
        <v>1100000</v>
      </c>
      <c r="K260" s="9">
        <v>178404.35</v>
      </c>
      <c r="L260" s="9" t="s">
        <v>60</v>
      </c>
      <c r="M260" s="9" t="s">
        <v>43</v>
      </c>
      <c r="N260" s="9">
        <f t="shared" ref="N260:N323" si="4">SUM(O260:X260)</f>
        <v>0</v>
      </c>
    </row>
    <row r="261" spans="2:14" x14ac:dyDescent="0.25">
      <c r="B261" s="6" t="s">
        <v>27</v>
      </c>
      <c r="C261" s="6" t="s">
        <v>5</v>
      </c>
      <c r="D261" s="7" t="s">
        <v>558</v>
      </c>
      <c r="E261" s="7" t="s">
        <v>11</v>
      </c>
      <c r="F261" s="6" t="s">
        <v>565</v>
      </c>
      <c r="G261" s="8" t="s">
        <v>566</v>
      </c>
      <c r="H261" s="6">
        <v>12060000</v>
      </c>
      <c r="I261" s="9">
        <v>1100000</v>
      </c>
      <c r="J261" s="9">
        <v>1100000</v>
      </c>
      <c r="K261" s="9">
        <v>619429.5</v>
      </c>
      <c r="L261" s="9" t="s">
        <v>46</v>
      </c>
      <c r="M261" s="9" t="s">
        <v>43</v>
      </c>
      <c r="N261" s="9">
        <f t="shared" si="4"/>
        <v>0</v>
      </c>
    </row>
    <row r="262" spans="2:14" x14ac:dyDescent="0.25">
      <c r="B262" s="6" t="s">
        <v>27</v>
      </c>
      <c r="C262" s="6" t="s">
        <v>5</v>
      </c>
      <c r="D262" s="7" t="s">
        <v>558</v>
      </c>
      <c r="E262" s="7" t="s">
        <v>11</v>
      </c>
      <c r="F262" s="6" t="s">
        <v>567</v>
      </c>
      <c r="G262" s="8" t="s">
        <v>568</v>
      </c>
      <c r="H262" s="6">
        <v>12060000</v>
      </c>
      <c r="I262" s="9">
        <v>100000</v>
      </c>
      <c r="J262" s="9">
        <v>100000</v>
      </c>
      <c r="K262" s="9">
        <v>100000</v>
      </c>
      <c r="L262" s="9"/>
      <c r="M262" s="9"/>
      <c r="N262" s="9">
        <f t="shared" si="4"/>
        <v>0</v>
      </c>
    </row>
    <row r="263" spans="2:14" x14ac:dyDescent="0.25">
      <c r="B263" s="6" t="s">
        <v>27</v>
      </c>
      <c r="C263" s="6" t="s">
        <v>5</v>
      </c>
      <c r="D263" s="7" t="s">
        <v>558</v>
      </c>
      <c r="E263" s="7" t="s">
        <v>11</v>
      </c>
      <c r="F263" s="6" t="s">
        <v>569</v>
      </c>
      <c r="G263" s="8" t="s">
        <v>570</v>
      </c>
      <c r="H263" s="6">
        <v>12060000</v>
      </c>
      <c r="I263" s="9">
        <v>100000</v>
      </c>
      <c r="J263" s="9">
        <v>100000</v>
      </c>
      <c r="K263" s="9">
        <v>100000</v>
      </c>
      <c r="L263" s="9"/>
      <c r="M263" s="9"/>
      <c r="N263" s="9">
        <f t="shared" si="4"/>
        <v>0</v>
      </c>
    </row>
    <row r="264" spans="2:14" x14ac:dyDescent="0.25">
      <c r="B264" s="6" t="s">
        <v>27</v>
      </c>
      <c r="C264" s="6" t="s">
        <v>5</v>
      </c>
      <c r="D264" s="7" t="s">
        <v>558</v>
      </c>
      <c r="E264" s="7" t="s">
        <v>11</v>
      </c>
      <c r="F264" s="6" t="s">
        <v>571</v>
      </c>
      <c r="G264" s="8" t="s">
        <v>572</v>
      </c>
      <c r="H264" s="6">
        <v>12060000</v>
      </c>
      <c r="I264" s="9">
        <v>34250000</v>
      </c>
      <c r="J264" s="9">
        <v>34250000</v>
      </c>
      <c r="K264" s="9">
        <v>18304162.91</v>
      </c>
      <c r="L264" s="9" t="s">
        <v>46</v>
      </c>
      <c r="M264" s="9" t="s">
        <v>43</v>
      </c>
      <c r="N264" s="9">
        <f t="shared" si="4"/>
        <v>0</v>
      </c>
    </row>
    <row r="265" spans="2:14" x14ac:dyDescent="0.25">
      <c r="B265" s="6" t="s">
        <v>27</v>
      </c>
      <c r="C265" s="6" t="s">
        <v>5</v>
      </c>
      <c r="D265" s="7" t="s">
        <v>558</v>
      </c>
      <c r="E265" s="7" t="s">
        <v>11</v>
      </c>
      <c r="F265" s="6" t="s">
        <v>573</v>
      </c>
      <c r="G265" s="8" t="s">
        <v>574</v>
      </c>
      <c r="H265" s="6">
        <v>12060000</v>
      </c>
      <c r="I265" s="9">
        <v>9310000</v>
      </c>
      <c r="J265" s="9">
        <v>9310000</v>
      </c>
      <c r="K265" s="9">
        <v>9310000</v>
      </c>
      <c r="L265" s="9" t="s">
        <v>46</v>
      </c>
      <c r="M265" s="9" t="s">
        <v>43</v>
      </c>
      <c r="N265" s="9">
        <f t="shared" si="4"/>
        <v>0</v>
      </c>
    </row>
    <row r="266" spans="2:14" x14ac:dyDescent="0.25">
      <c r="B266" s="6" t="s">
        <v>27</v>
      </c>
      <c r="C266" s="6" t="s">
        <v>5</v>
      </c>
      <c r="D266" s="7" t="s">
        <v>558</v>
      </c>
      <c r="E266" s="7" t="s">
        <v>11</v>
      </c>
      <c r="F266" s="6" t="s">
        <v>575</v>
      </c>
      <c r="G266" s="8" t="s">
        <v>576</v>
      </c>
      <c r="H266" s="6">
        <v>12060000</v>
      </c>
      <c r="I266" s="9">
        <v>16800000</v>
      </c>
      <c r="J266" s="9">
        <v>16300000</v>
      </c>
      <c r="K266" s="9">
        <v>16300000</v>
      </c>
      <c r="L266" s="9"/>
      <c r="M266" s="9"/>
      <c r="N266" s="9">
        <f t="shared" si="4"/>
        <v>0</v>
      </c>
    </row>
    <row r="267" spans="2:14" x14ac:dyDescent="0.25">
      <c r="B267" s="6" t="s">
        <v>27</v>
      </c>
      <c r="C267" s="6" t="s">
        <v>5</v>
      </c>
      <c r="D267" s="7" t="s">
        <v>558</v>
      </c>
      <c r="E267" s="7" t="s">
        <v>11</v>
      </c>
      <c r="F267" s="6" t="s">
        <v>577</v>
      </c>
      <c r="G267" s="8" t="s">
        <v>578</v>
      </c>
      <c r="H267" s="6">
        <v>12060000</v>
      </c>
      <c r="I267" s="9">
        <v>6880000</v>
      </c>
      <c r="J267" s="9">
        <v>6880000</v>
      </c>
      <c r="K267" s="9">
        <v>1378442.56</v>
      </c>
      <c r="L267" s="9" t="s">
        <v>46</v>
      </c>
      <c r="M267" s="9" t="s">
        <v>43</v>
      </c>
      <c r="N267" s="9">
        <f t="shared" si="4"/>
        <v>0</v>
      </c>
    </row>
    <row r="268" spans="2:14" x14ac:dyDescent="0.25">
      <c r="B268" s="6" t="s">
        <v>27</v>
      </c>
      <c r="C268" s="6" t="s">
        <v>5</v>
      </c>
      <c r="D268" s="7" t="s">
        <v>558</v>
      </c>
      <c r="E268" s="7" t="s">
        <v>11</v>
      </c>
      <c r="F268" s="6" t="s">
        <v>579</v>
      </c>
      <c r="G268" s="8" t="s">
        <v>580</v>
      </c>
      <c r="H268" s="6">
        <v>12060000</v>
      </c>
      <c r="I268" s="9">
        <v>4700000</v>
      </c>
      <c r="J268" s="9">
        <v>14400000</v>
      </c>
      <c r="K268" s="9">
        <v>32215.17</v>
      </c>
      <c r="L268" s="9" t="s">
        <v>42</v>
      </c>
      <c r="M268" s="9" t="s">
        <v>43</v>
      </c>
      <c r="N268" s="9">
        <f t="shared" si="4"/>
        <v>0</v>
      </c>
    </row>
    <row r="269" spans="2:14" x14ac:dyDescent="0.25">
      <c r="B269" s="6" t="s">
        <v>27</v>
      </c>
      <c r="C269" s="6" t="s">
        <v>5</v>
      </c>
      <c r="D269" s="7" t="s">
        <v>558</v>
      </c>
      <c r="E269" s="7" t="s">
        <v>11</v>
      </c>
      <c r="F269" s="6" t="s">
        <v>581</v>
      </c>
      <c r="G269" s="8" t="s">
        <v>582</v>
      </c>
      <c r="H269" s="6">
        <v>12060000</v>
      </c>
      <c r="I269" s="9">
        <v>100000</v>
      </c>
      <c r="J269" s="9">
        <v>100000</v>
      </c>
      <c r="K269" s="9">
        <v>100000</v>
      </c>
      <c r="L269" s="9"/>
      <c r="M269" s="9"/>
      <c r="N269" s="9">
        <f t="shared" si="4"/>
        <v>0</v>
      </c>
    </row>
    <row r="270" spans="2:14" x14ac:dyDescent="0.25">
      <c r="B270" s="6" t="s">
        <v>27</v>
      </c>
      <c r="C270" s="6" t="s">
        <v>5</v>
      </c>
      <c r="D270" s="7" t="s">
        <v>558</v>
      </c>
      <c r="E270" s="7" t="s">
        <v>11</v>
      </c>
      <c r="F270" s="6" t="s">
        <v>583</v>
      </c>
      <c r="G270" s="8" t="s">
        <v>584</v>
      </c>
      <c r="H270" s="6">
        <v>12060000</v>
      </c>
      <c r="I270" s="9">
        <v>12080000</v>
      </c>
      <c r="J270" s="9">
        <v>12080000</v>
      </c>
      <c r="K270" s="9">
        <v>12080000</v>
      </c>
      <c r="L270" s="9"/>
      <c r="M270" s="9"/>
      <c r="N270" s="9">
        <f t="shared" si="4"/>
        <v>0</v>
      </c>
    </row>
    <row r="271" spans="2:14" x14ac:dyDescent="0.25">
      <c r="B271" s="6" t="s">
        <v>27</v>
      </c>
      <c r="C271" s="6" t="s">
        <v>5</v>
      </c>
      <c r="D271" s="7" t="s">
        <v>558</v>
      </c>
      <c r="E271" s="7" t="s">
        <v>11</v>
      </c>
      <c r="F271" s="6" t="s">
        <v>585</v>
      </c>
      <c r="G271" s="8" t="s">
        <v>586</v>
      </c>
      <c r="H271" s="6">
        <v>12060000</v>
      </c>
      <c r="I271" s="9">
        <v>16380000</v>
      </c>
      <c r="J271" s="9">
        <v>16380000</v>
      </c>
      <c r="K271" s="9">
        <v>16380000</v>
      </c>
      <c r="L271" s="9"/>
      <c r="M271" s="9"/>
      <c r="N271" s="9">
        <f t="shared" si="4"/>
        <v>0</v>
      </c>
    </row>
    <row r="272" spans="2:14" ht="22.5" x14ac:dyDescent="0.25">
      <c r="B272" s="6" t="s">
        <v>27</v>
      </c>
      <c r="C272" s="6" t="s">
        <v>5</v>
      </c>
      <c r="D272" s="7" t="s">
        <v>558</v>
      </c>
      <c r="E272" s="7" t="s">
        <v>11</v>
      </c>
      <c r="F272" s="6" t="s">
        <v>587</v>
      </c>
      <c r="G272" s="8" t="s">
        <v>588</v>
      </c>
      <c r="H272" s="6">
        <v>12060000</v>
      </c>
      <c r="I272" s="9">
        <v>100000</v>
      </c>
      <c r="J272" s="9">
        <v>100000</v>
      </c>
      <c r="K272" s="9">
        <v>94241.41</v>
      </c>
      <c r="L272" s="9" t="s">
        <v>46</v>
      </c>
      <c r="M272" s="9" t="s">
        <v>43</v>
      </c>
      <c r="N272" s="9">
        <f t="shared" si="4"/>
        <v>0</v>
      </c>
    </row>
    <row r="273" spans="2:14" ht="22.5" x14ac:dyDescent="0.25">
      <c r="B273" s="6" t="s">
        <v>27</v>
      </c>
      <c r="C273" s="6" t="s">
        <v>5</v>
      </c>
      <c r="D273" s="7" t="s">
        <v>558</v>
      </c>
      <c r="E273" s="7" t="s">
        <v>11</v>
      </c>
      <c r="F273" s="6" t="s">
        <v>589</v>
      </c>
      <c r="G273" s="8" t="s">
        <v>590</v>
      </c>
      <c r="H273" s="6">
        <v>12060000</v>
      </c>
      <c r="I273" s="9">
        <v>4700000</v>
      </c>
      <c r="J273" s="9">
        <v>7500000</v>
      </c>
      <c r="K273" s="9">
        <v>475101.52</v>
      </c>
      <c r="L273" s="9" t="s">
        <v>46</v>
      </c>
      <c r="M273" s="9" t="s">
        <v>43</v>
      </c>
      <c r="N273" s="9">
        <f t="shared" si="4"/>
        <v>0</v>
      </c>
    </row>
    <row r="274" spans="2:14" x14ac:dyDescent="0.25">
      <c r="B274" s="6" t="s">
        <v>27</v>
      </c>
      <c r="C274" s="6" t="s">
        <v>5</v>
      </c>
      <c r="D274" s="7" t="s">
        <v>558</v>
      </c>
      <c r="E274" s="7" t="s">
        <v>11</v>
      </c>
      <c r="F274" s="6" t="s">
        <v>591</v>
      </c>
      <c r="G274" s="8" t="s">
        <v>592</v>
      </c>
      <c r="H274" s="6">
        <v>12060000</v>
      </c>
      <c r="I274" s="9">
        <v>11760000</v>
      </c>
      <c r="J274" s="9">
        <v>11760000</v>
      </c>
      <c r="K274" s="9">
        <v>4386614.9000000004</v>
      </c>
      <c r="L274" s="9" t="s">
        <v>42</v>
      </c>
      <c r="M274" s="9" t="s">
        <v>43</v>
      </c>
      <c r="N274" s="9">
        <f t="shared" si="4"/>
        <v>0</v>
      </c>
    </row>
    <row r="275" spans="2:14" x14ac:dyDescent="0.25">
      <c r="B275" s="6" t="s">
        <v>27</v>
      </c>
      <c r="C275" s="6" t="s">
        <v>5</v>
      </c>
      <c r="D275" s="7" t="s">
        <v>558</v>
      </c>
      <c r="E275" s="7" t="s">
        <v>11</v>
      </c>
      <c r="F275" s="6" t="s">
        <v>593</v>
      </c>
      <c r="G275" s="8" t="s">
        <v>594</v>
      </c>
      <c r="H275" s="6">
        <v>12060000</v>
      </c>
      <c r="I275" s="9">
        <v>4590000</v>
      </c>
      <c r="J275" s="9">
        <v>4590000</v>
      </c>
      <c r="K275" s="9">
        <v>1462295.76</v>
      </c>
      <c r="L275" s="9" t="s">
        <v>42</v>
      </c>
      <c r="M275" s="9" t="s">
        <v>43</v>
      </c>
      <c r="N275" s="9">
        <f t="shared" si="4"/>
        <v>0</v>
      </c>
    </row>
    <row r="276" spans="2:14" x14ac:dyDescent="0.25">
      <c r="B276" s="6" t="s">
        <v>27</v>
      </c>
      <c r="C276" s="6" t="s">
        <v>5</v>
      </c>
      <c r="D276" s="7" t="s">
        <v>558</v>
      </c>
      <c r="E276" s="7" t="s">
        <v>11</v>
      </c>
      <c r="F276" s="6" t="s">
        <v>595</v>
      </c>
      <c r="G276" s="8" t="s">
        <v>596</v>
      </c>
      <c r="H276" s="6">
        <v>12060000</v>
      </c>
      <c r="I276" s="9">
        <v>2980000</v>
      </c>
      <c r="J276" s="9">
        <v>2980000</v>
      </c>
      <c r="K276" s="9">
        <v>313603.13</v>
      </c>
      <c r="L276" s="9" t="s">
        <v>46</v>
      </c>
      <c r="M276" s="9" t="s">
        <v>43</v>
      </c>
      <c r="N276" s="9">
        <f t="shared" si="4"/>
        <v>0</v>
      </c>
    </row>
    <row r="277" spans="2:14" x14ac:dyDescent="0.25">
      <c r="B277" s="6" t="s">
        <v>27</v>
      </c>
      <c r="C277" s="6" t="s">
        <v>5</v>
      </c>
      <c r="D277" s="7" t="s">
        <v>558</v>
      </c>
      <c r="E277" s="7" t="s">
        <v>11</v>
      </c>
      <c r="F277" s="6" t="s">
        <v>597</v>
      </c>
      <c r="G277" s="8" t="s">
        <v>598</v>
      </c>
      <c r="H277" s="6">
        <v>12060000</v>
      </c>
      <c r="I277" s="9">
        <v>14290000</v>
      </c>
      <c r="J277" s="9">
        <v>14290000</v>
      </c>
      <c r="K277" s="9">
        <v>769137.02</v>
      </c>
      <c r="L277" s="9" t="s">
        <v>42</v>
      </c>
      <c r="M277" s="9" t="s">
        <v>43</v>
      </c>
      <c r="N277" s="9">
        <f t="shared" si="4"/>
        <v>0</v>
      </c>
    </row>
    <row r="278" spans="2:14" x14ac:dyDescent="0.25">
      <c r="B278" s="6" t="s">
        <v>27</v>
      </c>
      <c r="C278" s="6" t="s">
        <v>5</v>
      </c>
      <c r="D278" s="7" t="s">
        <v>558</v>
      </c>
      <c r="E278" s="7" t="s">
        <v>11</v>
      </c>
      <c r="F278" s="6" t="s">
        <v>599</v>
      </c>
      <c r="G278" s="8" t="s">
        <v>600</v>
      </c>
      <c r="H278" s="6">
        <v>12060000</v>
      </c>
      <c r="I278" s="9">
        <v>15000000</v>
      </c>
      <c r="J278" s="9">
        <v>15000000</v>
      </c>
      <c r="K278" s="9">
        <v>15000000</v>
      </c>
      <c r="L278" s="9"/>
      <c r="M278" s="9"/>
      <c r="N278" s="9">
        <f t="shared" si="4"/>
        <v>0</v>
      </c>
    </row>
    <row r="279" spans="2:14" x14ac:dyDescent="0.25">
      <c r="B279" s="6" t="s">
        <v>27</v>
      </c>
      <c r="C279" s="6" t="s">
        <v>5</v>
      </c>
      <c r="D279" s="7" t="s">
        <v>558</v>
      </c>
      <c r="E279" s="7" t="s">
        <v>11</v>
      </c>
      <c r="F279" s="6" t="s">
        <v>601</v>
      </c>
      <c r="G279" s="8" t="s">
        <v>602</v>
      </c>
      <c r="H279" s="6">
        <v>12030000</v>
      </c>
      <c r="I279" s="9">
        <v>0</v>
      </c>
      <c r="J279" s="9">
        <v>0</v>
      </c>
      <c r="K279" s="9">
        <v>0</v>
      </c>
      <c r="L279" s="9"/>
      <c r="M279" s="9"/>
      <c r="N279" s="9">
        <f t="shared" si="4"/>
        <v>0</v>
      </c>
    </row>
    <row r="280" spans="2:14" x14ac:dyDescent="0.25">
      <c r="B280" s="6" t="s">
        <v>27</v>
      </c>
      <c r="C280" s="6" t="s">
        <v>5</v>
      </c>
      <c r="D280" s="7" t="s">
        <v>558</v>
      </c>
      <c r="E280" s="7" t="s">
        <v>11</v>
      </c>
      <c r="F280" s="6" t="s">
        <v>601</v>
      </c>
      <c r="G280" s="8" t="s">
        <v>602</v>
      </c>
      <c r="H280" s="6">
        <v>12040000</v>
      </c>
      <c r="I280" s="9">
        <v>0</v>
      </c>
      <c r="J280" s="9">
        <v>0</v>
      </c>
      <c r="K280" s="9">
        <v>0</v>
      </c>
      <c r="L280" s="9"/>
      <c r="M280" s="9"/>
      <c r="N280" s="9">
        <f t="shared" si="4"/>
        <v>0</v>
      </c>
    </row>
    <row r="281" spans="2:14" x14ac:dyDescent="0.25">
      <c r="B281" s="6" t="s">
        <v>27</v>
      </c>
      <c r="C281" s="6" t="s">
        <v>5</v>
      </c>
      <c r="D281" s="7" t="s">
        <v>558</v>
      </c>
      <c r="E281" s="7" t="s">
        <v>11</v>
      </c>
      <c r="F281" s="6" t="s">
        <v>601</v>
      </c>
      <c r="G281" s="8" t="s">
        <v>602</v>
      </c>
      <c r="H281" s="6">
        <v>12060000</v>
      </c>
      <c r="I281" s="9">
        <v>15000000</v>
      </c>
      <c r="J281" s="9">
        <v>9000000</v>
      </c>
      <c r="K281" s="9">
        <v>9000000</v>
      </c>
      <c r="L281" s="9"/>
      <c r="M281" s="9"/>
      <c r="N281" s="9">
        <f t="shared" si="4"/>
        <v>0</v>
      </c>
    </row>
    <row r="282" spans="2:14" x14ac:dyDescent="0.25">
      <c r="B282" s="6" t="s">
        <v>27</v>
      </c>
      <c r="C282" s="6" t="s">
        <v>5</v>
      </c>
      <c r="D282" s="7" t="s">
        <v>558</v>
      </c>
      <c r="E282" s="7" t="s">
        <v>11</v>
      </c>
      <c r="F282" s="6" t="s">
        <v>603</v>
      </c>
      <c r="G282" s="8" t="s">
        <v>604</v>
      </c>
      <c r="H282" s="6">
        <v>12060000</v>
      </c>
      <c r="I282" s="9">
        <v>18970000</v>
      </c>
      <c r="J282" s="9">
        <v>18970000</v>
      </c>
      <c r="K282" s="9">
        <v>3055925.24</v>
      </c>
      <c r="L282" s="9" t="s">
        <v>46</v>
      </c>
      <c r="M282" s="9" t="s">
        <v>43</v>
      </c>
      <c r="N282" s="9">
        <f t="shared" si="4"/>
        <v>0</v>
      </c>
    </row>
    <row r="283" spans="2:14" x14ac:dyDescent="0.25">
      <c r="B283" s="6" t="s">
        <v>27</v>
      </c>
      <c r="C283" s="6" t="s">
        <v>5</v>
      </c>
      <c r="D283" s="7" t="s">
        <v>558</v>
      </c>
      <c r="E283" s="7" t="s">
        <v>11</v>
      </c>
      <c r="F283" s="6" t="s">
        <v>605</v>
      </c>
      <c r="G283" s="8" t="s">
        <v>606</v>
      </c>
      <c r="H283" s="6">
        <v>12060000</v>
      </c>
      <c r="I283" s="9">
        <v>15740000</v>
      </c>
      <c r="J283" s="9">
        <v>15740000</v>
      </c>
      <c r="K283" s="9">
        <v>15740000</v>
      </c>
      <c r="L283" s="9" t="s">
        <v>46</v>
      </c>
      <c r="M283" s="9" t="s">
        <v>43</v>
      </c>
      <c r="N283" s="9">
        <f t="shared" si="4"/>
        <v>0</v>
      </c>
    </row>
    <row r="284" spans="2:14" x14ac:dyDescent="0.25">
      <c r="B284" s="6" t="s">
        <v>27</v>
      </c>
      <c r="C284" s="6" t="s">
        <v>5</v>
      </c>
      <c r="D284" s="7" t="s">
        <v>558</v>
      </c>
      <c r="E284" s="7" t="s">
        <v>11</v>
      </c>
      <c r="F284" s="6" t="s">
        <v>607</v>
      </c>
      <c r="G284" s="8" t="s">
        <v>608</v>
      </c>
      <c r="H284" s="6">
        <v>12060000</v>
      </c>
      <c r="I284" s="9">
        <v>15900000</v>
      </c>
      <c r="J284" s="9">
        <v>15900000</v>
      </c>
      <c r="K284" s="9">
        <v>4785427.62</v>
      </c>
      <c r="L284" s="9" t="s">
        <v>46</v>
      </c>
      <c r="M284" s="9" t="s">
        <v>43</v>
      </c>
      <c r="N284" s="9">
        <f t="shared" si="4"/>
        <v>0</v>
      </c>
    </row>
    <row r="285" spans="2:14" x14ac:dyDescent="0.25">
      <c r="B285" s="6" t="s">
        <v>27</v>
      </c>
      <c r="C285" s="6" t="s">
        <v>5</v>
      </c>
      <c r="D285" s="7" t="s">
        <v>558</v>
      </c>
      <c r="E285" s="7" t="s">
        <v>11</v>
      </c>
      <c r="F285" s="6" t="s">
        <v>609</v>
      </c>
      <c r="G285" s="8" t="s">
        <v>610</v>
      </c>
      <c r="H285" s="6">
        <v>12060000</v>
      </c>
      <c r="I285" s="9">
        <v>8200000</v>
      </c>
      <c r="J285" s="9">
        <v>8200000</v>
      </c>
      <c r="K285" s="9">
        <v>8200000</v>
      </c>
      <c r="L285" s="9" t="s">
        <v>42</v>
      </c>
      <c r="M285" s="9" t="s">
        <v>43</v>
      </c>
      <c r="N285" s="9">
        <f t="shared" si="4"/>
        <v>0</v>
      </c>
    </row>
    <row r="286" spans="2:14" x14ac:dyDescent="0.25">
      <c r="B286" s="6" t="s">
        <v>27</v>
      </c>
      <c r="C286" s="6" t="s">
        <v>5</v>
      </c>
      <c r="D286" s="7" t="s">
        <v>558</v>
      </c>
      <c r="E286" s="7" t="s">
        <v>11</v>
      </c>
      <c r="F286" s="6" t="s">
        <v>611</v>
      </c>
      <c r="G286" s="8" t="s">
        <v>612</v>
      </c>
      <c r="H286" s="6">
        <v>12060000</v>
      </c>
      <c r="I286" s="9">
        <v>16800000</v>
      </c>
      <c r="J286" s="9">
        <v>16800000</v>
      </c>
      <c r="K286" s="9">
        <v>16800000</v>
      </c>
      <c r="L286" s="9"/>
      <c r="M286" s="9"/>
      <c r="N286" s="9">
        <f t="shared" si="4"/>
        <v>0</v>
      </c>
    </row>
    <row r="287" spans="2:14" x14ac:dyDescent="0.25">
      <c r="B287" s="6" t="s">
        <v>27</v>
      </c>
      <c r="C287" s="6" t="s">
        <v>5</v>
      </c>
      <c r="D287" s="7" t="s">
        <v>558</v>
      </c>
      <c r="E287" s="7" t="s">
        <v>11</v>
      </c>
      <c r="F287" s="6" t="s">
        <v>613</v>
      </c>
      <c r="G287" s="8" t="s">
        <v>614</v>
      </c>
      <c r="H287" s="6">
        <v>12060000</v>
      </c>
      <c r="I287" s="9">
        <v>12500000</v>
      </c>
      <c r="J287" s="9">
        <v>12500000</v>
      </c>
      <c r="K287" s="9">
        <v>12500000</v>
      </c>
      <c r="L287" s="9"/>
      <c r="M287" s="9"/>
      <c r="N287" s="9">
        <f t="shared" si="4"/>
        <v>0</v>
      </c>
    </row>
    <row r="288" spans="2:14" x14ac:dyDescent="0.25">
      <c r="B288" s="6" t="s">
        <v>27</v>
      </c>
      <c r="C288" s="6" t="s">
        <v>5</v>
      </c>
      <c r="D288" s="7" t="s">
        <v>558</v>
      </c>
      <c r="E288" s="7" t="s">
        <v>11</v>
      </c>
      <c r="F288" s="6" t="s">
        <v>615</v>
      </c>
      <c r="G288" s="8" t="s">
        <v>616</v>
      </c>
      <c r="H288" s="6">
        <v>12060000</v>
      </c>
      <c r="I288" s="9">
        <v>7500000</v>
      </c>
      <c r="J288" s="9">
        <v>8750000</v>
      </c>
      <c r="K288" s="9">
        <v>8750000</v>
      </c>
      <c r="L288" s="9" t="s">
        <v>42</v>
      </c>
      <c r="M288" s="9" t="s">
        <v>43</v>
      </c>
      <c r="N288" s="9">
        <f t="shared" si="4"/>
        <v>0</v>
      </c>
    </row>
    <row r="289" spans="2:14" x14ac:dyDescent="0.25">
      <c r="B289" s="6" t="s">
        <v>27</v>
      </c>
      <c r="C289" s="6" t="s">
        <v>5</v>
      </c>
      <c r="D289" s="7" t="s">
        <v>558</v>
      </c>
      <c r="E289" s="7" t="s">
        <v>11</v>
      </c>
      <c r="F289" s="6" t="s">
        <v>617</v>
      </c>
      <c r="G289" s="8" t="s">
        <v>618</v>
      </c>
      <c r="H289" s="6">
        <v>12060000</v>
      </c>
      <c r="I289" s="9">
        <v>12300000</v>
      </c>
      <c r="J289" s="9">
        <v>12300000</v>
      </c>
      <c r="K289" s="9">
        <v>12300000</v>
      </c>
      <c r="L289" s="9"/>
      <c r="M289" s="9"/>
      <c r="N289" s="9">
        <f t="shared" si="4"/>
        <v>0</v>
      </c>
    </row>
    <row r="290" spans="2:14" x14ac:dyDescent="0.25">
      <c r="B290" s="6" t="s">
        <v>27</v>
      </c>
      <c r="C290" s="6" t="s">
        <v>5</v>
      </c>
      <c r="D290" s="7" t="s">
        <v>558</v>
      </c>
      <c r="E290" s="7" t="s">
        <v>11</v>
      </c>
      <c r="F290" s="6" t="s">
        <v>619</v>
      </c>
      <c r="G290" s="8" t="s">
        <v>620</v>
      </c>
      <c r="H290" s="6">
        <v>12060000</v>
      </c>
      <c r="I290" s="9">
        <v>26650000</v>
      </c>
      <c r="J290" s="9">
        <v>25400000</v>
      </c>
      <c r="K290" s="9">
        <v>25400000</v>
      </c>
      <c r="L290" s="9"/>
      <c r="M290" s="9"/>
      <c r="N290" s="9">
        <f t="shared" si="4"/>
        <v>0</v>
      </c>
    </row>
    <row r="291" spans="2:14" x14ac:dyDescent="0.25">
      <c r="B291" s="6" t="s">
        <v>27</v>
      </c>
      <c r="C291" s="6" t="s">
        <v>5</v>
      </c>
      <c r="D291" s="7" t="s">
        <v>558</v>
      </c>
      <c r="E291" s="7" t="s">
        <v>11</v>
      </c>
      <c r="F291" s="6" t="s">
        <v>621</v>
      </c>
      <c r="G291" s="8" t="s">
        <v>622</v>
      </c>
      <c r="H291" s="6">
        <v>12060000</v>
      </c>
      <c r="I291" s="9">
        <v>11500000</v>
      </c>
      <c r="J291" s="9">
        <v>11500000</v>
      </c>
      <c r="K291" s="9">
        <v>11500000</v>
      </c>
      <c r="L291" s="9" t="s">
        <v>42</v>
      </c>
      <c r="M291" s="9" t="s">
        <v>43</v>
      </c>
      <c r="N291" s="9">
        <f t="shared" si="4"/>
        <v>0</v>
      </c>
    </row>
    <row r="292" spans="2:14" x14ac:dyDescent="0.25">
      <c r="B292" s="6" t="s">
        <v>27</v>
      </c>
      <c r="C292" s="6" t="s">
        <v>5</v>
      </c>
      <c r="D292" s="7" t="s">
        <v>558</v>
      </c>
      <c r="E292" s="7" t="s">
        <v>11</v>
      </c>
      <c r="F292" s="6" t="s">
        <v>623</v>
      </c>
      <c r="G292" s="8" t="s">
        <v>624</v>
      </c>
      <c r="H292" s="6">
        <v>12060000</v>
      </c>
      <c r="I292" s="9">
        <v>7650000</v>
      </c>
      <c r="J292" s="9">
        <v>10850000</v>
      </c>
      <c r="K292" s="9">
        <v>147881.18</v>
      </c>
      <c r="L292" s="9" t="s">
        <v>42</v>
      </c>
      <c r="M292" s="9" t="s">
        <v>43</v>
      </c>
      <c r="N292" s="9">
        <f t="shared" si="4"/>
        <v>0</v>
      </c>
    </row>
    <row r="293" spans="2:14" x14ac:dyDescent="0.25">
      <c r="B293" s="6" t="s">
        <v>27</v>
      </c>
      <c r="C293" s="6" t="s">
        <v>5</v>
      </c>
      <c r="D293" s="7" t="s">
        <v>558</v>
      </c>
      <c r="E293" s="7" t="s">
        <v>11</v>
      </c>
      <c r="F293" s="6" t="s">
        <v>625</v>
      </c>
      <c r="G293" s="8" t="s">
        <v>626</v>
      </c>
      <c r="H293" s="6">
        <v>12060000</v>
      </c>
      <c r="I293" s="9">
        <v>13330000</v>
      </c>
      <c r="J293" s="9">
        <v>13330000</v>
      </c>
      <c r="K293" s="9">
        <v>13330000</v>
      </c>
      <c r="L293" s="9" t="s">
        <v>46</v>
      </c>
      <c r="M293" s="9" t="s">
        <v>43</v>
      </c>
      <c r="N293" s="9">
        <f t="shared" si="4"/>
        <v>0</v>
      </c>
    </row>
    <row r="294" spans="2:14" x14ac:dyDescent="0.25">
      <c r="B294" s="6" t="s">
        <v>27</v>
      </c>
      <c r="C294" s="6" t="s">
        <v>5</v>
      </c>
      <c r="D294" s="7" t="s">
        <v>558</v>
      </c>
      <c r="E294" s="7" t="s">
        <v>11</v>
      </c>
      <c r="F294" s="6" t="s">
        <v>627</v>
      </c>
      <c r="G294" s="8" t="s">
        <v>628</v>
      </c>
      <c r="H294" s="6">
        <v>12060000</v>
      </c>
      <c r="I294" s="9">
        <v>18000000</v>
      </c>
      <c r="J294" s="9">
        <v>18000000</v>
      </c>
      <c r="K294" s="9">
        <v>18000000</v>
      </c>
      <c r="L294" s="9" t="s">
        <v>42</v>
      </c>
      <c r="M294" s="9" t="s">
        <v>43</v>
      </c>
      <c r="N294" s="9">
        <f t="shared" si="4"/>
        <v>0</v>
      </c>
    </row>
    <row r="295" spans="2:14" x14ac:dyDescent="0.25">
      <c r="B295" s="6" t="s">
        <v>27</v>
      </c>
      <c r="C295" s="6" t="s">
        <v>5</v>
      </c>
      <c r="D295" s="7" t="s">
        <v>558</v>
      </c>
      <c r="E295" s="7" t="s">
        <v>11</v>
      </c>
      <c r="F295" s="6" t="s">
        <v>629</v>
      </c>
      <c r="G295" s="8" t="s">
        <v>630</v>
      </c>
      <c r="H295" s="6">
        <v>12060000</v>
      </c>
      <c r="I295" s="9">
        <v>8500000</v>
      </c>
      <c r="J295" s="9">
        <v>8500000</v>
      </c>
      <c r="K295" s="9">
        <v>8500000</v>
      </c>
      <c r="L295" s="9"/>
      <c r="M295" s="9"/>
      <c r="N295" s="9">
        <f t="shared" si="4"/>
        <v>0</v>
      </c>
    </row>
    <row r="296" spans="2:14" ht="22.5" x14ac:dyDescent="0.25">
      <c r="B296" s="6" t="s">
        <v>27</v>
      </c>
      <c r="C296" s="6" t="s">
        <v>5</v>
      </c>
      <c r="D296" s="7" t="s">
        <v>558</v>
      </c>
      <c r="E296" s="7" t="s">
        <v>11</v>
      </c>
      <c r="F296" s="6" t="s">
        <v>631</v>
      </c>
      <c r="G296" s="8" t="s">
        <v>632</v>
      </c>
      <c r="H296" s="6">
        <v>12060000</v>
      </c>
      <c r="I296" s="9">
        <v>33060000</v>
      </c>
      <c r="J296" s="9">
        <v>8237000</v>
      </c>
      <c r="K296" s="9">
        <v>8237000</v>
      </c>
      <c r="L296" s="9"/>
      <c r="M296" s="9"/>
      <c r="N296" s="9">
        <f t="shared" si="4"/>
        <v>0</v>
      </c>
    </row>
    <row r="297" spans="2:14" x14ac:dyDescent="0.25">
      <c r="B297" s="6" t="s">
        <v>27</v>
      </c>
      <c r="C297" s="6" t="s">
        <v>5</v>
      </c>
      <c r="D297" s="7" t="s">
        <v>558</v>
      </c>
      <c r="E297" s="7" t="s">
        <v>11</v>
      </c>
      <c r="F297" s="6" t="s">
        <v>633</v>
      </c>
      <c r="G297" s="8" t="s">
        <v>634</v>
      </c>
      <c r="H297" s="6">
        <v>12060000</v>
      </c>
      <c r="I297" s="9">
        <v>10000</v>
      </c>
      <c r="J297" s="9">
        <v>510000</v>
      </c>
      <c r="K297" s="9">
        <v>18906.349999999999</v>
      </c>
      <c r="L297" s="9"/>
      <c r="M297" s="9"/>
      <c r="N297" s="9">
        <f t="shared" si="4"/>
        <v>0</v>
      </c>
    </row>
    <row r="298" spans="2:14" x14ac:dyDescent="0.25">
      <c r="B298" s="6" t="s">
        <v>27</v>
      </c>
      <c r="C298" s="6" t="s">
        <v>8</v>
      </c>
      <c r="D298" s="7" t="s">
        <v>635</v>
      </c>
      <c r="E298" s="7" t="s">
        <v>10</v>
      </c>
      <c r="F298" s="6" t="s">
        <v>636</v>
      </c>
      <c r="G298" s="8" t="s">
        <v>637</v>
      </c>
      <c r="H298" s="6">
        <v>12060000</v>
      </c>
      <c r="I298" s="9">
        <v>100000</v>
      </c>
      <c r="J298" s="9">
        <v>100000</v>
      </c>
      <c r="K298" s="9">
        <v>100000</v>
      </c>
      <c r="L298" s="9"/>
      <c r="M298" s="9"/>
      <c r="N298" s="9">
        <f t="shared" si="4"/>
        <v>0</v>
      </c>
    </row>
    <row r="299" spans="2:14" x14ac:dyDescent="0.25">
      <c r="B299" s="6" t="s">
        <v>12</v>
      </c>
      <c r="C299" s="6">
        <v>849</v>
      </c>
      <c r="D299" s="7" t="s">
        <v>638</v>
      </c>
      <c r="E299" s="7" t="s">
        <v>9</v>
      </c>
      <c r="F299" s="6">
        <v>1319</v>
      </c>
      <c r="G299" s="8" t="s">
        <v>639</v>
      </c>
      <c r="H299" s="6">
        <v>12060000</v>
      </c>
      <c r="I299" s="9">
        <v>800161000</v>
      </c>
      <c r="J299" s="9"/>
      <c r="K299" s="9"/>
      <c r="L299" s="9"/>
      <c r="M299" s="10"/>
      <c r="N299" s="9">
        <f t="shared" si="4"/>
        <v>0</v>
      </c>
    </row>
    <row r="300" spans="2:14" x14ac:dyDescent="0.25">
      <c r="B300" s="6" t="s">
        <v>12</v>
      </c>
      <c r="C300" s="6">
        <v>849</v>
      </c>
      <c r="D300" s="7" t="s">
        <v>638</v>
      </c>
      <c r="E300" s="7" t="s">
        <v>9</v>
      </c>
      <c r="F300" s="6">
        <v>3391</v>
      </c>
      <c r="G300" s="8" t="s">
        <v>640</v>
      </c>
      <c r="H300" s="6">
        <v>12060000</v>
      </c>
      <c r="I300" s="9">
        <v>100000</v>
      </c>
      <c r="J300" s="9"/>
      <c r="K300" s="9"/>
      <c r="L300" s="9"/>
      <c r="M300" s="10"/>
      <c r="N300" s="9">
        <f t="shared" si="4"/>
        <v>0</v>
      </c>
    </row>
    <row r="301" spans="2:14" x14ac:dyDescent="0.25">
      <c r="B301" s="6" t="s">
        <v>12</v>
      </c>
      <c r="C301" s="6">
        <v>849</v>
      </c>
      <c r="D301" s="7" t="s">
        <v>641</v>
      </c>
      <c r="E301" s="7" t="s">
        <v>10</v>
      </c>
      <c r="F301" s="6">
        <v>1417</v>
      </c>
      <c r="G301" s="8" t="s">
        <v>642</v>
      </c>
      <c r="H301" s="6">
        <v>12060000</v>
      </c>
      <c r="I301" s="9">
        <v>65153000</v>
      </c>
      <c r="J301" s="9"/>
      <c r="K301" s="9"/>
      <c r="L301" s="9" t="s">
        <v>46</v>
      </c>
      <c r="M301" s="9" t="s">
        <v>43</v>
      </c>
      <c r="N301" s="9">
        <f t="shared" si="4"/>
        <v>0</v>
      </c>
    </row>
    <row r="302" spans="2:14" x14ac:dyDescent="0.25">
      <c r="B302" s="6" t="s">
        <v>12</v>
      </c>
      <c r="C302" s="6">
        <v>849</v>
      </c>
      <c r="D302" s="7" t="s">
        <v>641</v>
      </c>
      <c r="E302" s="7" t="s">
        <v>10</v>
      </c>
      <c r="F302" s="6">
        <v>1420</v>
      </c>
      <c r="G302" s="8" t="s">
        <v>643</v>
      </c>
      <c r="H302" s="6">
        <v>12060000</v>
      </c>
      <c r="I302" s="9">
        <v>28421000</v>
      </c>
      <c r="J302" s="9"/>
      <c r="K302" s="9"/>
      <c r="L302" s="9"/>
      <c r="M302" s="10"/>
      <c r="N302" s="9">
        <f t="shared" si="4"/>
        <v>0</v>
      </c>
    </row>
    <row r="303" spans="2:14" x14ac:dyDescent="0.25">
      <c r="B303" s="6" t="s">
        <v>12</v>
      </c>
      <c r="C303" s="6">
        <v>849</v>
      </c>
      <c r="D303" s="7" t="s">
        <v>641</v>
      </c>
      <c r="E303" s="7" t="s">
        <v>13</v>
      </c>
      <c r="F303" s="6">
        <v>1455</v>
      </c>
      <c r="G303" s="8" t="s">
        <v>644</v>
      </c>
      <c r="H303" s="6">
        <v>12060000</v>
      </c>
      <c r="I303" s="9">
        <v>122001000</v>
      </c>
      <c r="J303" s="9"/>
      <c r="K303" s="9"/>
      <c r="L303" s="9"/>
      <c r="M303" s="9" t="s">
        <v>43</v>
      </c>
      <c r="N303" s="9">
        <f t="shared" si="4"/>
        <v>0</v>
      </c>
    </row>
    <row r="304" spans="2:14" x14ac:dyDescent="0.25">
      <c r="B304" s="6" t="s">
        <v>12</v>
      </c>
      <c r="C304" s="6">
        <v>849</v>
      </c>
      <c r="D304" s="7" t="s">
        <v>641</v>
      </c>
      <c r="E304" s="7" t="s">
        <v>13</v>
      </c>
      <c r="F304" s="6">
        <v>1456</v>
      </c>
      <c r="G304" s="8" t="s">
        <v>645</v>
      </c>
      <c r="H304" s="6">
        <v>12060000</v>
      </c>
      <c r="I304" s="9">
        <v>67053000</v>
      </c>
      <c r="J304" s="9"/>
      <c r="K304" s="9"/>
      <c r="L304" s="9"/>
      <c r="M304" s="9" t="s">
        <v>43</v>
      </c>
      <c r="N304" s="9">
        <f t="shared" si="4"/>
        <v>0</v>
      </c>
    </row>
    <row r="305" spans="2:14" x14ac:dyDescent="0.25">
      <c r="B305" s="6" t="s">
        <v>12</v>
      </c>
      <c r="C305" s="6">
        <v>849</v>
      </c>
      <c r="D305" s="7" t="s">
        <v>641</v>
      </c>
      <c r="E305" s="7" t="s">
        <v>11</v>
      </c>
      <c r="F305" s="6">
        <v>1457</v>
      </c>
      <c r="G305" s="8" t="s">
        <v>646</v>
      </c>
      <c r="H305" s="6">
        <v>12060000</v>
      </c>
      <c r="I305" s="9">
        <v>16475000</v>
      </c>
      <c r="J305" s="9"/>
      <c r="K305" s="9"/>
      <c r="L305" s="9"/>
      <c r="M305" s="10"/>
      <c r="N305" s="9">
        <f t="shared" si="4"/>
        <v>0</v>
      </c>
    </row>
    <row r="306" spans="2:14" x14ac:dyDescent="0.25">
      <c r="B306" s="6" t="s">
        <v>12</v>
      </c>
      <c r="C306" s="6">
        <v>849</v>
      </c>
      <c r="D306" s="7" t="s">
        <v>641</v>
      </c>
      <c r="E306" s="7" t="s">
        <v>13</v>
      </c>
      <c r="F306" s="6">
        <v>1458</v>
      </c>
      <c r="G306" s="8" t="s">
        <v>647</v>
      </c>
      <c r="H306" s="6">
        <v>12060000</v>
      </c>
      <c r="I306" s="9">
        <v>164915000</v>
      </c>
      <c r="J306" s="9"/>
      <c r="K306" s="9"/>
      <c r="L306" s="9"/>
      <c r="M306" s="9" t="s">
        <v>43</v>
      </c>
      <c r="N306" s="9">
        <f t="shared" si="4"/>
        <v>0</v>
      </c>
    </row>
    <row r="307" spans="2:14" x14ac:dyDescent="0.25">
      <c r="B307" s="6" t="s">
        <v>12</v>
      </c>
      <c r="C307" s="6">
        <v>849</v>
      </c>
      <c r="D307" s="7" t="s">
        <v>641</v>
      </c>
      <c r="E307" s="7" t="s">
        <v>13</v>
      </c>
      <c r="F307" s="6">
        <v>1461</v>
      </c>
      <c r="G307" s="8" t="s">
        <v>648</v>
      </c>
      <c r="H307" s="6">
        <v>12060000</v>
      </c>
      <c r="I307" s="9">
        <v>152734000</v>
      </c>
      <c r="J307" s="9"/>
      <c r="K307" s="9"/>
      <c r="L307" s="9"/>
      <c r="M307" s="9" t="s">
        <v>43</v>
      </c>
      <c r="N307" s="9">
        <f t="shared" si="4"/>
        <v>0</v>
      </c>
    </row>
    <row r="308" spans="2:14" x14ac:dyDescent="0.25">
      <c r="B308" s="6" t="s">
        <v>12</v>
      </c>
      <c r="C308" s="6">
        <v>849</v>
      </c>
      <c r="D308" s="7" t="s">
        <v>641</v>
      </c>
      <c r="E308" s="7" t="s">
        <v>13</v>
      </c>
      <c r="F308" s="6">
        <v>1462</v>
      </c>
      <c r="G308" s="8" t="s">
        <v>649</v>
      </c>
      <c r="H308" s="6">
        <v>12060000</v>
      </c>
      <c r="I308" s="9">
        <v>536312000</v>
      </c>
      <c r="J308" s="9"/>
      <c r="K308" s="9"/>
      <c r="L308" s="9"/>
      <c r="M308" s="9" t="s">
        <v>43</v>
      </c>
      <c r="N308" s="9">
        <f t="shared" si="4"/>
        <v>0</v>
      </c>
    </row>
    <row r="309" spans="2:14" x14ac:dyDescent="0.25">
      <c r="B309" s="6" t="s">
        <v>12</v>
      </c>
      <c r="C309" s="6">
        <v>849</v>
      </c>
      <c r="D309" s="7" t="s">
        <v>641</v>
      </c>
      <c r="E309" s="7" t="s">
        <v>11</v>
      </c>
      <c r="F309" s="6">
        <v>1463</v>
      </c>
      <c r="G309" s="8" t="s">
        <v>650</v>
      </c>
      <c r="H309" s="6">
        <v>12060000</v>
      </c>
      <c r="I309" s="9">
        <v>334344000</v>
      </c>
      <c r="J309" s="9"/>
      <c r="K309" s="9"/>
      <c r="L309" s="9"/>
      <c r="M309" s="10"/>
      <c r="N309" s="9">
        <f t="shared" si="4"/>
        <v>0</v>
      </c>
    </row>
    <row r="310" spans="2:14" x14ac:dyDescent="0.25">
      <c r="B310" s="6" t="s">
        <v>12</v>
      </c>
      <c r="C310" s="6">
        <v>849</v>
      </c>
      <c r="D310" s="7" t="s">
        <v>641</v>
      </c>
      <c r="E310" s="7" t="s">
        <v>13</v>
      </c>
      <c r="F310" s="6">
        <v>1464</v>
      </c>
      <c r="G310" s="8" t="s">
        <v>651</v>
      </c>
      <c r="H310" s="6">
        <v>12060000</v>
      </c>
      <c r="I310" s="9">
        <v>200906000</v>
      </c>
      <c r="J310" s="9"/>
      <c r="K310" s="9"/>
      <c r="L310" s="9"/>
      <c r="M310" s="9" t="s">
        <v>43</v>
      </c>
      <c r="N310" s="9">
        <f t="shared" si="4"/>
        <v>0</v>
      </c>
    </row>
    <row r="311" spans="2:14" x14ac:dyDescent="0.25">
      <c r="B311" s="6" t="s">
        <v>12</v>
      </c>
      <c r="C311" s="6">
        <v>849</v>
      </c>
      <c r="D311" s="7" t="s">
        <v>641</v>
      </c>
      <c r="E311" s="7" t="s">
        <v>11</v>
      </c>
      <c r="F311" s="6">
        <v>2124</v>
      </c>
      <c r="G311" s="8" t="s">
        <v>652</v>
      </c>
      <c r="H311" s="6">
        <v>12060000</v>
      </c>
      <c r="I311" s="9">
        <v>100000</v>
      </c>
      <c r="J311" s="9"/>
      <c r="K311" s="9"/>
      <c r="L311" s="9"/>
      <c r="M311" s="10"/>
      <c r="N311" s="9">
        <f t="shared" si="4"/>
        <v>0</v>
      </c>
    </row>
    <row r="312" spans="2:14" x14ac:dyDescent="0.25">
      <c r="B312" s="6" t="s">
        <v>12</v>
      </c>
      <c r="C312" s="6">
        <v>849</v>
      </c>
      <c r="D312" s="7" t="s">
        <v>641</v>
      </c>
      <c r="E312" s="7" t="s">
        <v>10</v>
      </c>
      <c r="F312" s="6">
        <v>2366</v>
      </c>
      <c r="G312" s="8" t="s">
        <v>653</v>
      </c>
      <c r="H312" s="6">
        <v>12060000</v>
      </c>
      <c r="I312" s="9">
        <v>71204000</v>
      </c>
      <c r="J312" s="9"/>
      <c r="K312" s="9"/>
      <c r="L312" s="9"/>
      <c r="M312" s="10"/>
      <c r="N312" s="9">
        <f t="shared" si="4"/>
        <v>0</v>
      </c>
    </row>
    <row r="313" spans="2:14" x14ac:dyDescent="0.25">
      <c r="B313" s="6" t="s">
        <v>12</v>
      </c>
      <c r="C313" s="6">
        <v>849</v>
      </c>
      <c r="D313" s="7" t="s">
        <v>641</v>
      </c>
      <c r="E313" s="7" t="s">
        <v>10</v>
      </c>
      <c r="F313" s="6">
        <v>2386</v>
      </c>
      <c r="G313" s="8" t="s">
        <v>654</v>
      </c>
      <c r="H313" s="6">
        <v>12060000</v>
      </c>
      <c r="I313" s="9">
        <v>20683000</v>
      </c>
      <c r="J313" s="9"/>
      <c r="K313" s="9"/>
      <c r="L313" s="9"/>
      <c r="M313" s="10"/>
      <c r="N313" s="9">
        <f t="shared" si="4"/>
        <v>0</v>
      </c>
    </row>
    <row r="314" spans="2:14" x14ac:dyDescent="0.25">
      <c r="B314" s="6" t="s">
        <v>12</v>
      </c>
      <c r="C314" s="6">
        <v>849</v>
      </c>
      <c r="D314" s="7" t="s">
        <v>641</v>
      </c>
      <c r="E314" s="7" t="s">
        <v>10</v>
      </c>
      <c r="F314" s="6">
        <v>2387</v>
      </c>
      <c r="G314" s="8" t="s">
        <v>655</v>
      </c>
      <c r="H314" s="6">
        <v>12060000</v>
      </c>
      <c r="I314" s="9">
        <v>63834000</v>
      </c>
      <c r="J314" s="9"/>
      <c r="K314" s="9"/>
      <c r="L314" s="9" t="s">
        <v>46</v>
      </c>
      <c r="M314" s="9" t="s">
        <v>43</v>
      </c>
      <c r="N314" s="9">
        <f t="shared" si="4"/>
        <v>0</v>
      </c>
    </row>
    <row r="315" spans="2:14" x14ac:dyDescent="0.25">
      <c r="B315" s="6" t="s">
        <v>12</v>
      </c>
      <c r="C315" s="6">
        <v>849</v>
      </c>
      <c r="D315" s="7" t="s">
        <v>641</v>
      </c>
      <c r="E315" s="7" t="s">
        <v>10</v>
      </c>
      <c r="F315" s="6">
        <v>2388</v>
      </c>
      <c r="G315" s="8" t="s">
        <v>656</v>
      </c>
      <c r="H315" s="6">
        <v>12060000</v>
      </c>
      <c r="I315" s="9">
        <v>42000000</v>
      </c>
      <c r="J315" s="9"/>
      <c r="K315" s="9"/>
      <c r="L315" s="9"/>
      <c r="M315" s="10"/>
      <c r="N315" s="9">
        <f t="shared" si="4"/>
        <v>0</v>
      </c>
    </row>
    <row r="316" spans="2:14" x14ac:dyDescent="0.25">
      <c r="B316" s="6" t="s">
        <v>12</v>
      </c>
      <c r="C316" s="6">
        <v>849</v>
      </c>
      <c r="D316" s="7" t="s">
        <v>641</v>
      </c>
      <c r="E316" s="7" t="s">
        <v>10</v>
      </c>
      <c r="F316" s="6">
        <v>2784</v>
      </c>
      <c r="G316" s="8" t="s">
        <v>657</v>
      </c>
      <c r="H316" s="6">
        <v>12060000</v>
      </c>
      <c r="I316" s="9">
        <v>26608000</v>
      </c>
      <c r="J316" s="9"/>
      <c r="K316" s="9"/>
      <c r="L316" s="9" t="s">
        <v>46</v>
      </c>
      <c r="M316" s="9" t="s">
        <v>43</v>
      </c>
      <c r="N316" s="9">
        <f t="shared" si="4"/>
        <v>0</v>
      </c>
    </row>
    <row r="317" spans="2:14" x14ac:dyDescent="0.25">
      <c r="B317" s="6" t="s">
        <v>12</v>
      </c>
      <c r="C317" s="6">
        <v>849</v>
      </c>
      <c r="D317" s="7" t="s">
        <v>641</v>
      </c>
      <c r="E317" s="7" t="s">
        <v>10</v>
      </c>
      <c r="F317" s="6">
        <v>3168</v>
      </c>
      <c r="G317" s="8" t="s">
        <v>658</v>
      </c>
      <c r="H317" s="6">
        <v>12060000</v>
      </c>
      <c r="I317" s="9">
        <v>7922000</v>
      </c>
      <c r="J317" s="9"/>
      <c r="K317" s="9"/>
      <c r="L317" s="9"/>
      <c r="M317" s="10"/>
      <c r="N317" s="9">
        <f t="shared" si="4"/>
        <v>0</v>
      </c>
    </row>
    <row r="318" spans="2:14" x14ac:dyDescent="0.25">
      <c r="B318" s="6" t="s">
        <v>12</v>
      </c>
      <c r="C318" s="6">
        <v>849</v>
      </c>
      <c r="D318" s="7" t="s">
        <v>641</v>
      </c>
      <c r="E318" s="7" t="s">
        <v>10</v>
      </c>
      <c r="F318" s="6">
        <v>3169</v>
      </c>
      <c r="G318" s="8" t="s">
        <v>659</v>
      </c>
      <c r="H318" s="6">
        <v>12060000</v>
      </c>
      <c r="I318" s="9">
        <v>12371000</v>
      </c>
      <c r="J318" s="9"/>
      <c r="K318" s="9"/>
      <c r="L318" s="9"/>
      <c r="M318" s="10"/>
      <c r="N318" s="9">
        <f t="shared" si="4"/>
        <v>0</v>
      </c>
    </row>
    <row r="319" spans="2:14" x14ac:dyDescent="0.25">
      <c r="B319" s="6" t="s">
        <v>12</v>
      </c>
      <c r="C319" s="6">
        <v>849</v>
      </c>
      <c r="D319" s="7" t="s">
        <v>641</v>
      </c>
      <c r="E319" s="7" t="s">
        <v>10</v>
      </c>
      <c r="F319" s="6">
        <v>3358</v>
      </c>
      <c r="G319" s="8" t="s">
        <v>660</v>
      </c>
      <c r="H319" s="6">
        <v>12060000</v>
      </c>
      <c r="I319" s="9">
        <v>80000000</v>
      </c>
      <c r="J319" s="9"/>
      <c r="K319" s="9"/>
      <c r="L319" s="9"/>
      <c r="M319" s="10"/>
      <c r="N319" s="9">
        <f t="shared" si="4"/>
        <v>0</v>
      </c>
    </row>
    <row r="320" spans="2:14" x14ac:dyDescent="0.25">
      <c r="B320" s="6" t="s">
        <v>12</v>
      </c>
      <c r="C320" s="6">
        <v>849</v>
      </c>
      <c r="D320" s="7" t="s">
        <v>641</v>
      </c>
      <c r="E320" s="7" t="s">
        <v>11</v>
      </c>
      <c r="F320" s="6">
        <v>3578</v>
      </c>
      <c r="G320" s="8" t="s">
        <v>661</v>
      </c>
      <c r="H320" s="6">
        <v>12060000</v>
      </c>
      <c r="I320" s="9">
        <v>1440000000</v>
      </c>
      <c r="J320" s="9"/>
      <c r="K320" s="9"/>
      <c r="L320" s="9"/>
      <c r="M320" s="10"/>
      <c r="N320" s="9">
        <f t="shared" si="4"/>
        <v>0</v>
      </c>
    </row>
    <row r="321" spans="2:14" x14ac:dyDescent="0.25">
      <c r="B321" s="6" t="s">
        <v>12</v>
      </c>
      <c r="C321" s="6">
        <v>849</v>
      </c>
      <c r="D321" s="7" t="s">
        <v>641</v>
      </c>
      <c r="E321" s="7" t="s">
        <v>11</v>
      </c>
      <c r="F321" s="6">
        <v>3597</v>
      </c>
      <c r="G321" s="8" t="s">
        <v>662</v>
      </c>
      <c r="H321" s="6">
        <v>12060000</v>
      </c>
      <c r="I321" s="9">
        <v>41858000</v>
      </c>
      <c r="J321" s="9"/>
      <c r="K321" s="9"/>
      <c r="L321" s="9"/>
      <c r="M321" s="10"/>
      <c r="N321" s="9">
        <f t="shared" si="4"/>
        <v>0</v>
      </c>
    </row>
    <row r="322" spans="2:14" x14ac:dyDescent="0.25">
      <c r="B322" s="6" t="s">
        <v>12</v>
      </c>
      <c r="C322" s="6">
        <v>849</v>
      </c>
      <c r="D322" s="7" t="s">
        <v>663</v>
      </c>
      <c r="E322" s="7" t="s">
        <v>10</v>
      </c>
      <c r="F322" s="6">
        <v>1428</v>
      </c>
      <c r="G322" s="8" t="s">
        <v>664</v>
      </c>
      <c r="H322" s="6">
        <v>12060000</v>
      </c>
      <c r="I322" s="9">
        <v>5660000</v>
      </c>
      <c r="J322" s="9"/>
      <c r="K322" s="9"/>
      <c r="L322" s="9" t="s">
        <v>46</v>
      </c>
      <c r="M322" s="9" t="s">
        <v>43</v>
      </c>
      <c r="N322" s="9">
        <f t="shared" si="4"/>
        <v>0</v>
      </c>
    </row>
    <row r="323" spans="2:14" x14ac:dyDescent="0.25">
      <c r="B323" s="6" t="s">
        <v>12</v>
      </c>
      <c r="C323" s="6">
        <v>849</v>
      </c>
      <c r="D323" s="7" t="s">
        <v>663</v>
      </c>
      <c r="E323" s="7" t="s">
        <v>10</v>
      </c>
      <c r="F323" s="6">
        <v>1431</v>
      </c>
      <c r="G323" s="8" t="s">
        <v>665</v>
      </c>
      <c r="H323" s="6">
        <v>12060000</v>
      </c>
      <c r="I323" s="9">
        <v>64151000</v>
      </c>
      <c r="J323" s="9"/>
      <c r="K323" s="9"/>
      <c r="L323" s="9"/>
      <c r="M323" s="10"/>
      <c r="N323" s="9">
        <f t="shared" si="4"/>
        <v>0</v>
      </c>
    </row>
    <row r="324" spans="2:14" x14ac:dyDescent="0.25">
      <c r="B324" s="6" t="s">
        <v>12</v>
      </c>
      <c r="C324" s="6">
        <v>849</v>
      </c>
      <c r="D324" s="7" t="s">
        <v>663</v>
      </c>
      <c r="E324" s="7" t="s">
        <v>10</v>
      </c>
      <c r="F324" s="6">
        <v>1434</v>
      </c>
      <c r="G324" s="8" t="s">
        <v>666</v>
      </c>
      <c r="H324" s="6">
        <v>12060000</v>
      </c>
      <c r="I324" s="9">
        <v>46128000</v>
      </c>
      <c r="J324" s="9"/>
      <c r="K324" s="9"/>
      <c r="L324" s="9" t="s">
        <v>46</v>
      </c>
      <c r="M324" s="9" t="s">
        <v>43</v>
      </c>
      <c r="N324" s="9">
        <f t="shared" ref="N324:N387" si="5">SUM(O324:X324)</f>
        <v>0</v>
      </c>
    </row>
    <row r="325" spans="2:14" x14ac:dyDescent="0.25">
      <c r="B325" s="6" t="s">
        <v>12</v>
      </c>
      <c r="C325" s="6">
        <v>849</v>
      </c>
      <c r="D325" s="7" t="s">
        <v>663</v>
      </c>
      <c r="E325" s="7" t="s">
        <v>10</v>
      </c>
      <c r="F325" s="6">
        <v>1437</v>
      </c>
      <c r="G325" s="8" t="s">
        <v>667</v>
      </c>
      <c r="H325" s="6">
        <v>12060000</v>
      </c>
      <c r="I325" s="9">
        <v>66847000</v>
      </c>
      <c r="J325" s="9"/>
      <c r="K325" s="9"/>
      <c r="L325" s="9" t="s">
        <v>46</v>
      </c>
      <c r="M325" s="9" t="s">
        <v>43</v>
      </c>
      <c r="N325" s="9">
        <f t="shared" si="5"/>
        <v>0</v>
      </c>
    </row>
    <row r="326" spans="2:14" x14ac:dyDescent="0.25">
      <c r="B326" s="6" t="s">
        <v>12</v>
      </c>
      <c r="C326" s="6">
        <v>849</v>
      </c>
      <c r="D326" s="7" t="s">
        <v>663</v>
      </c>
      <c r="E326" s="7" t="s">
        <v>10</v>
      </c>
      <c r="F326" s="6">
        <v>1438</v>
      </c>
      <c r="G326" s="8" t="s">
        <v>668</v>
      </c>
      <c r="H326" s="6">
        <v>12060000</v>
      </c>
      <c r="I326" s="9">
        <v>108982000</v>
      </c>
      <c r="J326" s="9"/>
      <c r="K326" s="9"/>
      <c r="L326" s="9"/>
      <c r="M326" s="10"/>
      <c r="N326" s="9">
        <f t="shared" si="5"/>
        <v>0</v>
      </c>
    </row>
    <row r="327" spans="2:14" x14ac:dyDescent="0.25">
      <c r="B327" s="6" t="s">
        <v>12</v>
      </c>
      <c r="C327" s="6">
        <v>849</v>
      </c>
      <c r="D327" s="7" t="s">
        <v>663</v>
      </c>
      <c r="E327" s="7" t="s">
        <v>10</v>
      </c>
      <c r="F327" s="6">
        <v>1439</v>
      </c>
      <c r="G327" s="8" t="s">
        <v>669</v>
      </c>
      <c r="H327" s="6">
        <v>12060000</v>
      </c>
      <c r="I327" s="9">
        <v>6939000</v>
      </c>
      <c r="J327" s="9"/>
      <c r="K327" s="9"/>
      <c r="L327" s="9" t="s">
        <v>46</v>
      </c>
      <c r="M327" s="9" t="s">
        <v>43</v>
      </c>
      <c r="N327" s="9">
        <f t="shared" si="5"/>
        <v>0</v>
      </c>
    </row>
    <row r="328" spans="2:14" x14ac:dyDescent="0.25">
      <c r="B328" s="6" t="s">
        <v>12</v>
      </c>
      <c r="C328" s="6">
        <v>849</v>
      </c>
      <c r="D328" s="7" t="s">
        <v>663</v>
      </c>
      <c r="E328" s="7" t="s">
        <v>13</v>
      </c>
      <c r="F328" s="6">
        <v>1441</v>
      </c>
      <c r="G328" s="8" t="s">
        <v>670</v>
      </c>
      <c r="H328" s="6">
        <v>12060000</v>
      </c>
      <c r="I328" s="9">
        <v>164085000</v>
      </c>
      <c r="J328" s="9"/>
      <c r="K328" s="9"/>
      <c r="L328" s="9"/>
      <c r="M328" s="9" t="s">
        <v>43</v>
      </c>
      <c r="N328" s="9">
        <f t="shared" si="5"/>
        <v>0</v>
      </c>
    </row>
    <row r="329" spans="2:14" x14ac:dyDescent="0.25">
      <c r="B329" s="6" t="s">
        <v>12</v>
      </c>
      <c r="C329" s="6">
        <v>849</v>
      </c>
      <c r="D329" s="7" t="s">
        <v>663</v>
      </c>
      <c r="E329" s="7" t="s">
        <v>10</v>
      </c>
      <c r="F329" s="6">
        <v>1483</v>
      </c>
      <c r="G329" s="8" t="s">
        <v>671</v>
      </c>
      <c r="H329" s="6">
        <v>12060000</v>
      </c>
      <c r="I329" s="9">
        <v>704506000</v>
      </c>
      <c r="J329" s="9"/>
      <c r="K329" s="9"/>
      <c r="L329" s="9" t="s">
        <v>46</v>
      </c>
      <c r="M329" s="9" t="s">
        <v>43</v>
      </c>
      <c r="N329" s="9">
        <f t="shared" si="5"/>
        <v>0</v>
      </c>
    </row>
    <row r="330" spans="2:14" x14ac:dyDescent="0.25">
      <c r="B330" s="6" t="s">
        <v>12</v>
      </c>
      <c r="C330" s="6">
        <v>849</v>
      </c>
      <c r="D330" s="7" t="s">
        <v>663</v>
      </c>
      <c r="E330" s="7" t="s">
        <v>13</v>
      </c>
      <c r="F330" s="6">
        <v>1484</v>
      </c>
      <c r="G330" s="8" t="s">
        <v>672</v>
      </c>
      <c r="H330" s="6">
        <v>12060000</v>
      </c>
      <c r="I330" s="9">
        <v>1556701000</v>
      </c>
      <c r="J330" s="9"/>
      <c r="K330" s="9"/>
      <c r="L330" s="9"/>
      <c r="M330" s="9" t="s">
        <v>43</v>
      </c>
      <c r="N330" s="9">
        <f t="shared" si="5"/>
        <v>0</v>
      </c>
    </row>
    <row r="331" spans="2:14" x14ac:dyDescent="0.25">
      <c r="B331" s="6" t="s">
        <v>12</v>
      </c>
      <c r="C331" s="6">
        <v>849</v>
      </c>
      <c r="D331" s="7" t="s">
        <v>663</v>
      </c>
      <c r="E331" s="7" t="s">
        <v>13</v>
      </c>
      <c r="F331" s="6">
        <v>1891</v>
      </c>
      <c r="G331" s="8" t="s">
        <v>673</v>
      </c>
      <c r="H331" s="6">
        <v>12060000</v>
      </c>
      <c r="I331" s="9">
        <v>200453000</v>
      </c>
      <c r="J331" s="9"/>
      <c r="K331" s="9"/>
      <c r="L331" s="9"/>
      <c r="M331" s="9" t="s">
        <v>43</v>
      </c>
      <c r="N331" s="9">
        <f t="shared" si="5"/>
        <v>0</v>
      </c>
    </row>
    <row r="332" spans="2:14" x14ac:dyDescent="0.25">
      <c r="B332" s="6" t="s">
        <v>12</v>
      </c>
      <c r="C332" s="6">
        <v>849</v>
      </c>
      <c r="D332" s="7" t="s">
        <v>663</v>
      </c>
      <c r="E332" s="7" t="s">
        <v>10</v>
      </c>
      <c r="F332" s="6">
        <v>1893</v>
      </c>
      <c r="G332" s="8" t="s">
        <v>674</v>
      </c>
      <c r="H332" s="6">
        <v>12060000</v>
      </c>
      <c r="I332" s="9">
        <v>301183000</v>
      </c>
      <c r="J332" s="9"/>
      <c r="K332" s="9"/>
      <c r="L332" s="9"/>
      <c r="M332" s="10"/>
      <c r="N332" s="9">
        <f t="shared" si="5"/>
        <v>0</v>
      </c>
    </row>
    <row r="333" spans="2:14" x14ac:dyDescent="0.25">
      <c r="B333" s="6" t="s">
        <v>12</v>
      </c>
      <c r="C333" s="6">
        <v>849</v>
      </c>
      <c r="D333" s="7" t="s">
        <v>663</v>
      </c>
      <c r="E333" s="7" t="s">
        <v>10</v>
      </c>
      <c r="F333" s="6">
        <v>2392</v>
      </c>
      <c r="G333" s="8" t="s">
        <v>675</v>
      </c>
      <c r="H333" s="6">
        <v>12060000</v>
      </c>
      <c r="I333" s="9">
        <v>45035000</v>
      </c>
      <c r="J333" s="9"/>
      <c r="K333" s="9"/>
      <c r="L333" s="9"/>
      <c r="M333" s="10"/>
      <c r="N333" s="9">
        <f t="shared" si="5"/>
        <v>0</v>
      </c>
    </row>
    <row r="334" spans="2:14" x14ac:dyDescent="0.25">
      <c r="B334" s="6" t="s">
        <v>12</v>
      </c>
      <c r="C334" s="6">
        <v>849</v>
      </c>
      <c r="D334" s="7" t="s">
        <v>663</v>
      </c>
      <c r="E334" s="7" t="s">
        <v>10</v>
      </c>
      <c r="F334" s="6">
        <v>2395</v>
      </c>
      <c r="G334" s="8" t="s">
        <v>676</v>
      </c>
      <c r="H334" s="6">
        <v>12060000</v>
      </c>
      <c r="I334" s="9">
        <v>49649000</v>
      </c>
      <c r="J334" s="9"/>
      <c r="K334" s="9"/>
      <c r="L334" s="9"/>
      <c r="M334" s="10"/>
      <c r="N334" s="9">
        <f t="shared" si="5"/>
        <v>0</v>
      </c>
    </row>
    <row r="335" spans="2:14" x14ac:dyDescent="0.25">
      <c r="B335" s="6" t="s">
        <v>12</v>
      </c>
      <c r="C335" s="6">
        <v>849</v>
      </c>
      <c r="D335" s="7" t="s">
        <v>663</v>
      </c>
      <c r="E335" s="7" t="s">
        <v>10</v>
      </c>
      <c r="F335" s="6">
        <v>2397</v>
      </c>
      <c r="G335" s="8" t="s">
        <v>677</v>
      </c>
      <c r="H335" s="6">
        <v>12060000</v>
      </c>
      <c r="I335" s="9">
        <v>162173000</v>
      </c>
      <c r="J335" s="9"/>
      <c r="K335" s="9"/>
      <c r="L335" s="9"/>
      <c r="M335" s="10"/>
      <c r="N335" s="9">
        <f t="shared" si="5"/>
        <v>0</v>
      </c>
    </row>
    <row r="336" spans="2:14" x14ac:dyDescent="0.25">
      <c r="B336" s="6" t="s">
        <v>12</v>
      </c>
      <c r="C336" s="6">
        <v>849</v>
      </c>
      <c r="D336" s="7" t="s">
        <v>663</v>
      </c>
      <c r="E336" s="7" t="s">
        <v>10</v>
      </c>
      <c r="F336" s="6">
        <v>2400</v>
      </c>
      <c r="G336" s="8" t="s">
        <v>678</v>
      </c>
      <c r="H336" s="6">
        <v>12060000</v>
      </c>
      <c r="I336" s="9">
        <v>32027000</v>
      </c>
      <c r="J336" s="9"/>
      <c r="K336" s="9"/>
      <c r="L336" s="9" t="s">
        <v>46</v>
      </c>
      <c r="M336" s="9" t="s">
        <v>43</v>
      </c>
      <c r="N336" s="9">
        <f t="shared" si="5"/>
        <v>0</v>
      </c>
    </row>
    <row r="337" spans="2:14" x14ac:dyDescent="0.25">
      <c r="B337" s="6" t="s">
        <v>12</v>
      </c>
      <c r="C337" s="6">
        <v>849</v>
      </c>
      <c r="D337" s="7" t="s">
        <v>663</v>
      </c>
      <c r="E337" s="7" t="s">
        <v>10</v>
      </c>
      <c r="F337" s="6">
        <v>2404</v>
      </c>
      <c r="G337" s="8" t="s">
        <v>679</v>
      </c>
      <c r="H337" s="6">
        <v>12060000</v>
      </c>
      <c r="I337" s="9">
        <v>38351000</v>
      </c>
      <c r="J337" s="9"/>
      <c r="K337" s="9"/>
      <c r="L337" s="9"/>
      <c r="M337" s="10"/>
      <c r="N337" s="9">
        <f t="shared" si="5"/>
        <v>0</v>
      </c>
    </row>
    <row r="338" spans="2:14" x14ac:dyDescent="0.25">
      <c r="B338" s="6" t="s">
        <v>12</v>
      </c>
      <c r="C338" s="6">
        <v>849</v>
      </c>
      <c r="D338" s="7" t="s">
        <v>663</v>
      </c>
      <c r="E338" s="7" t="s">
        <v>10</v>
      </c>
      <c r="F338" s="6">
        <v>2408</v>
      </c>
      <c r="G338" s="8" t="s">
        <v>680</v>
      </c>
      <c r="H338" s="6">
        <v>12060000</v>
      </c>
      <c r="I338" s="9">
        <v>44539000</v>
      </c>
      <c r="J338" s="9"/>
      <c r="K338" s="9"/>
      <c r="L338" s="9"/>
      <c r="M338" s="10"/>
      <c r="N338" s="9">
        <f t="shared" si="5"/>
        <v>0</v>
      </c>
    </row>
    <row r="339" spans="2:14" x14ac:dyDescent="0.25">
      <c r="B339" s="6" t="s">
        <v>12</v>
      </c>
      <c r="C339" s="6">
        <v>849</v>
      </c>
      <c r="D339" s="7" t="s">
        <v>663</v>
      </c>
      <c r="E339" s="7" t="s">
        <v>10</v>
      </c>
      <c r="F339" s="6">
        <v>2410</v>
      </c>
      <c r="G339" s="8" t="s">
        <v>681</v>
      </c>
      <c r="H339" s="6">
        <v>12060000</v>
      </c>
      <c r="I339" s="9">
        <v>10276000</v>
      </c>
      <c r="J339" s="9"/>
      <c r="K339" s="9"/>
      <c r="L339" s="9"/>
      <c r="M339" s="10"/>
      <c r="N339" s="9">
        <f t="shared" si="5"/>
        <v>0</v>
      </c>
    </row>
    <row r="340" spans="2:14" x14ac:dyDescent="0.25">
      <c r="B340" s="6" t="s">
        <v>12</v>
      </c>
      <c r="C340" s="6">
        <v>849</v>
      </c>
      <c r="D340" s="7" t="s">
        <v>663</v>
      </c>
      <c r="E340" s="7" t="s">
        <v>10</v>
      </c>
      <c r="F340" s="6">
        <v>2412</v>
      </c>
      <c r="G340" s="8" t="s">
        <v>682</v>
      </c>
      <c r="H340" s="6">
        <v>12060000</v>
      </c>
      <c r="I340" s="9">
        <v>3049000</v>
      </c>
      <c r="J340" s="9"/>
      <c r="K340" s="9"/>
      <c r="L340" s="9"/>
      <c r="M340" s="10"/>
      <c r="N340" s="9">
        <f t="shared" si="5"/>
        <v>0</v>
      </c>
    </row>
    <row r="341" spans="2:14" x14ac:dyDescent="0.25">
      <c r="B341" s="6" t="s">
        <v>12</v>
      </c>
      <c r="C341" s="6">
        <v>849</v>
      </c>
      <c r="D341" s="7" t="s">
        <v>663</v>
      </c>
      <c r="E341" s="7" t="s">
        <v>10</v>
      </c>
      <c r="F341" s="6">
        <v>2415</v>
      </c>
      <c r="G341" s="8" t="s">
        <v>683</v>
      </c>
      <c r="H341" s="6">
        <v>12060000</v>
      </c>
      <c r="I341" s="9">
        <v>27470000</v>
      </c>
      <c r="J341" s="9"/>
      <c r="K341" s="9"/>
      <c r="L341" s="9" t="s">
        <v>46</v>
      </c>
      <c r="M341" s="9" t="s">
        <v>43</v>
      </c>
      <c r="N341" s="9">
        <f t="shared" si="5"/>
        <v>0</v>
      </c>
    </row>
    <row r="342" spans="2:14" x14ac:dyDescent="0.25">
      <c r="B342" s="6" t="s">
        <v>12</v>
      </c>
      <c r="C342" s="6">
        <v>849</v>
      </c>
      <c r="D342" s="7" t="s">
        <v>663</v>
      </c>
      <c r="E342" s="7" t="s">
        <v>10</v>
      </c>
      <c r="F342" s="6">
        <v>2425</v>
      </c>
      <c r="G342" s="8" t="s">
        <v>684</v>
      </c>
      <c r="H342" s="6">
        <v>12060000</v>
      </c>
      <c r="I342" s="9">
        <v>82740000</v>
      </c>
      <c r="J342" s="9"/>
      <c r="K342" s="9"/>
      <c r="L342" s="9"/>
      <c r="M342" s="10"/>
      <c r="N342" s="9">
        <f t="shared" si="5"/>
        <v>0</v>
      </c>
    </row>
    <row r="343" spans="2:14" x14ac:dyDescent="0.25">
      <c r="B343" s="6" t="s">
        <v>12</v>
      </c>
      <c r="C343" s="6">
        <v>849</v>
      </c>
      <c r="D343" s="7" t="s">
        <v>663</v>
      </c>
      <c r="E343" s="7" t="s">
        <v>10</v>
      </c>
      <c r="F343" s="6">
        <v>2426</v>
      </c>
      <c r="G343" s="8" t="s">
        <v>685</v>
      </c>
      <c r="H343" s="6">
        <v>12060000</v>
      </c>
      <c r="I343" s="9">
        <v>18895000</v>
      </c>
      <c r="J343" s="9"/>
      <c r="K343" s="9"/>
      <c r="L343" s="9"/>
      <c r="M343" s="10"/>
      <c r="N343" s="9">
        <f t="shared" si="5"/>
        <v>0</v>
      </c>
    </row>
    <row r="344" spans="2:14" x14ac:dyDescent="0.25">
      <c r="B344" s="6" t="s">
        <v>12</v>
      </c>
      <c r="C344" s="6">
        <v>849</v>
      </c>
      <c r="D344" s="7" t="s">
        <v>663</v>
      </c>
      <c r="E344" s="7" t="s">
        <v>10</v>
      </c>
      <c r="F344" s="6">
        <v>2428</v>
      </c>
      <c r="G344" s="8" t="s">
        <v>686</v>
      </c>
      <c r="H344" s="6">
        <v>12060000</v>
      </c>
      <c r="I344" s="9">
        <v>63321000</v>
      </c>
      <c r="J344" s="9"/>
      <c r="K344" s="9"/>
      <c r="L344" s="9"/>
      <c r="M344" s="10"/>
      <c r="N344" s="9">
        <f t="shared" si="5"/>
        <v>0</v>
      </c>
    </row>
    <row r="345" spans="2:14" x14ac:dyDescent="0.25">
      <c r="B345" s="6" t="s">
        <v>12</v>
      </c>
      <c r="C345" s="6">
        <v>849</v>
      </c>
      <c r="D345" s="7" t="s">
        <v>663</v>
      </c>
      <c r="E345" s="7" t="s">
        <v>10</v>
      </c>
      <c r="F345" s="6">
        <v>2430</v>
      </c>
      <c r="G345" s="8" t="s">
        <v>687</v>
      </c>
      <c r="H345" s="6">
        <v>12060000</v>
      </c>
      <c r="I345" s="9">
        <v>47473000</v>
      </c>
      <c r="J345" s="9"/>
      <c r="K345" s="9"/>
      <c r="L345" s="9"/>
      <c r="M345" s="10"/>
      <c r="N345" s="9">
        <f t="shared" si="5"/>
        <v>0</v>
      </c>
    </row>
    <row r="346" spans="2:14" x14ac:dyDescent="0.25">
      <c r="B346" s="6" t="s">
        <v>12</v>
      </c>
      <c r="C346" s="6">
        <v>849</v>
      </c>
      <c r="D346" s="7" t="s">
        <v>663</v>
      </c>
      <c r="E346" s="7" t="s">
        <v>10</v>
      </c>
      <c r="F346" s="6">
        <v>2435</v>
      </c>
      <c r="G346" s="8" t="s">
        <v>688</v>
      </c>
      <c r="H346" s="6">
        <v>12060000</v>
      </c>
      <c r="I346" s="9">
        <v>69152000</v>
      </c>
      <c r="J346" s="9"/>
      <c r="K346" s="9"/>
      <c r="L346" s="9"/>
      <c r="M346" s="10"/>
      <c r="N346" s="9">
        <f t="shared" si="5"/>
        <v>0</v>
      </c>
    </row>
    <row r="347" spans="2:14" x14ac:dyDescent="0.25">
      <c r="B347" s="6" t="s">
        <v>12</v>
      </c>
      <c r="C347" s="6">
        <v>849</v>
      </c>
      <c r="D347" s="7" t="s">
        <v>663</v>
      </c>
      <c r="E347" s="7" t="s">
        <v>10</v>
      </c>
      <c r="F347" s="6">
        <v>2437</v>
      </c>
      <c r="G347" s="8" t="s">
        <v>689</v>
      </c>
      <c r="H347" s="6">
        <v>12060000</v>
      </c>
      <c r="I347" s="9">
        <v>363560000</v>
      </c>
      <c r="J347" s="9"/>
      <c r="K347" s="9"/>
      <c r="L347" s="9" t="s">
        <v>46</v>
      </c>
      <c r="M347" s="9" t="s">
        <v>43</v>
      </c>
      <c r="N347" s="9">
        <f t="shared" si="5"/>
        <v>0</v>
      </c>
    </row>
    <row r="348" spans="2:14" x14ac:dyDescent="0.25">
      <c r="B348" s="6" t="s">
        <v>12</v>
      </c>
      <c r="C348" s="6">
        <v>849</v>
      </c>
      <c r="D348" s="7" t="s">
        <v>663</v>
      </c>
      <c r="E348" s="7" t="s">
        <v>10</v>
      </c>
      <c r="F348" s="6">
        <v>2440</v>
      </c>
      <c r="G348" s="8" t="s">
        <v>690</v>
      </c>
      <c r="H348" s="6">
        <v>12060000</v>
      </c>
      <c r="I348" s="9">
        <v>44270000</v>
      </c>
      <c r="J348" s="9"/>
      <c r="K348" s="9"/>
      <c r="L348" s="9"/>
      <c r="M348" s="10"/>
      <c r="N348" s="9">
        <f t="shared" si="5"/>
        <v>0</v>
      </c>
    </row>
    <row r="349" spans="2:14" x14ac:dyDescent="0.25">
      <c r="B349" s="6" t="s">
        <v>12</v>
      </c>
      <c r="C349" s="6">
        <v>849</v>
      </c>
      <c r="D349" s="7" t="s">
        <v>663</v>
      </c>
      <c r="E349" s="7" t="s">
        <v>10</v>
      </c>
      <c r="F349" s="6">
        <v>2441</v>
      </c>
      <c r="G349" s="8" t="s">
        <v>691</v>
      </c>
      <c r="H349" s="6">
        <v>12060000</v>
      </c>
      <c r="I349" s="9">
        <v>36934000</v>
      </c>
      <c r="J349" s="9"/>
      <c r="K349" s="9"/>
      <c r="L349" s="9"/>
      <c r="M349" s="10"/>
      <c r="N349" s="9">
        <f t="shared" si="5"/>
        <v>0</v>
      </c>
    </row>
    <row r="350" spans="2:14" x14ac:dyDescent="0.25">
      <c r="B350" s="6" t="s">
        <v>12</v>
      </c>
      <c r="C350" s="6">
        <v>849</v>
      </c>
      <c r="D350" s="7" t="s">
        <v>663</v>
      </c>
      <c r="E350" s="7" t="s">
        <v>10</v>
      </c>
      <c r="F350" s="6">
        <v>2444</v>
      </c>
      <c r="G350" s="8" t="s">
        <v>692</v>
      </c>
      <c r="H350" s="6">
        <v>12060000</v>
      </c>
      <c r="I350" s="9">
        <v>19559000</v>
      </c>
      <c r="J350" s="9"/>
      <c r="K350" s="9"/>
      <c r="L350" s="9"/>
      <c r="M350" s="10"/>
      <c r="N350" s="9">
        <f t="shared" si="5"/>
        <v>0</v>
      </c>
    </row>
    <row r="351" spans="2:14" x14ac:dyDescent="0.25">
      <c r="B351" s="6" t="s">
        <v>12</v>
      </c>
      <c r="C351" s="6">
        <v>849</v>
      </c>
      <c r="D351" s="7" t="s">
        <v>663</v>
      </c>
      <c r="E351" s="7" t="s">
        <v>10</v>
      </c>
      <c r="F351" s="6">
        <v>2446</v>
      </c>
      <c r="G351" s="8" t="s">
        <v>693</v>
      </c>
      <c r="H351" s="6">
        <v>12060000</v>
      </c>
      <c r="I351" s="9">
        <v>24265000</v>
      </c>
      <c r="J351" s="9"/>
      <c r="K351" s="9"/>
      <c r="L351" s="9"/>
      <c r="M351" s="10"/>
      <c r="N351" s="9">
        <f t="shared" si="5"/>
        <v>0</v>
      </c>
    </row>
    <row r="352" spans="2:14" x14ac:dyDescent="0.25">
      <c r="B352" s="6" t="s">
        <v>12</v>
      </c>
      <c r="C352" s="6">
        <v>849</v>
      </c>
      <c r="D352" s="7" t="s">
        <v>663</v>
      </c>
      <c r="E352" s="7" t="s">
        <v>10</v>
      </c>
      <c r="F352" s="6">
        <v>2447</v>
      </c>
      <c r="G352" s="8" t="s">
        <v>694</v>
      </c>
      <c r="H352" s="6">
        <v>12060000</v>
      </c>
      <c r="I352" s="9">
        <v>27937000</v>
      </c>
      <c r="J352" s="9"/>
      <c r="K352" s="9"/>
      <c r="L352" s="9"/>
      <c r="M352" s="10"/>
      <c r="N352" s="9">
        <f t="shared" si="5"/>
        <v>0</v>
      </c>
    </row>
    <row r="353" spans="2:14" x14ac:dyDescent="0.25">
      <c r="B353" s="6" t="s">
        <v>12</v>
      </c>
      <c r="C353" s="6">
        <v>849</v>
      </c>
      <c r="D353" s="7" t="s">
        <v>663</v>
      </c>
      <c r="E353" s="7" t="s">
        <v>10</v>
      </c>
      <c r="F353" s="6">
        <v>2454</v>
      </c>
      <c r="G353" s="8" t="s">
        <v>695</v>
      </c>
      <c r="H353" s="6">
        <v>12060000</v>
      </c>
      <c r="I353" s="9">
        <v>56819000</v>
      </c>
      <c r="J353" s="9"/>
      <c r="K353" s="9"/>
      <c r="L353" s="9"/>
      <c r="M353" s="10"/>
      <c r="N353" s="9">
        <f t="shared" si="5"/>
        <v>0</v>
      </c>
    </row>
    <row r="354" spans="2:14" x14ac:dyDescent="0.25">
      <c r="B354" s="6" t="s">
        <v>12</v>
      </c>
      <c r="C354" s="6">
        <v>849</v>
      </c>
      <c r="D354" s="7" t="s">
        <v>663</v>
      </c>
      <c r="E354" s="7" t="s">
        <v>10</v>
      </c>
      <c r="F354" s="6">
        <v>2463</v>
      </c>
      <c r="G354" s="8" t="s">
        <v>696</v>
      </c>
      <c r="H354" s="6">
        <v>12060000</v>
      </c>
      <c r="I354" s="9">
        <v>57549000</v>
      </c>
      <c r="J354" s="9"/>
      <c r="K354" s="9"/>
      <c r="L354" s="9"/>
      <c r="M354" s="10"/>
      <c r="N354" s="9">
        <f t="shared" si="5"/>
        <v>0</v>
      </c>
    </row>
    <row r="355" spans="2:14" x14ac:dyDescent="0.25">
      <c r="B355" s="6" t="s">
        <v>12</v>
      </c>
      <c r="C355" s="6">
        <v>849</v>
      </c>
      <c r="D355" s="7" t="s">
        <v>663</v>
      </c>
      <c r="E355" s="7" t="s">
        <v>10</v>
      </c>
      <c r="F355" s="6">
        <v>2465</v>
      </c>
      <c r="G355" s="8" t="s">
        <v>697</v>
      </c>
      <c r="H355" s="6">
        <v>12060000</v>
      </c>
      <c r="I355" s="9">
        <v>13638000</v>
      </c>
      <c r="J355" s="9"/>
      <c r="K355" s="9"/>
      <c r="L355" s="9"/>
      <c r="M355" s="10"/>
      <c r="N355" s="9">
        <f t="shared" si="5"/>
        <v>0</v>
      </c>
    </row>
    <row r="356" spans="2:14" x14ac:dyDescent="0.25">
      <c r="B356" s="6" t="s">
        <v>12</v>
      </c>
      <c r="C356" s="6">
        <v>849</v>
      </c>
      <c r="D356" s="7" t="s">
        <v>663</v>
      </c>
      <c r="E356" s="7" t="s">
        <v>10</v>
      </c>
      <c r="F356" s="6">
        <v>2472</v>
      </c>
      <c r="G356" s="8" t="s">
        <v>698</v>
      </c>
      <c r="H356" s="6">
        <v>12060000</v>
      </c>
      <c r="I356" s="9">
        <v>19606000</v>
      </c>
      <c r="J356" s="9"/>
      <c r="K356" s="9"/>
      <c r="L356" s="9"/>
      <c r="M356" s="10"/>
      <c r="N356" s="9">
        <f t="shared" si="5"/>
        <v>0</v>
      </c>
    </row>
    <row r="357" spans="2:14" x14ac:dyDescent="0.25">
      <c r="B357" s="6" t="s">
        <v>12</v>
      </c>
      <c r="C357" s="6">
        <v>849</v>
      </c>
      <c r="D357" s="7" t="s">
        <v>663</v>
      </c>
      <c r="E357" s="7" t="s">
        <v>10</v>
      </c>
      <c r="F357" s="6">
        <v>2473</v>
      </c>
      <c r="G357" s="8" t="s">
        <v>699</v>
      </c>
      <c r="H357" s="6">
        <v>12060000</v>
      </c>
      <c r="I357" s="9">
        <v>18094000</v>
      </c>
      <c r="J357" s="9"/>
      <c r="K357" s="9"/>
      <c r="L357" s="9"/>
      <c r="M357" s="10"/>
      <c r="N357" s="9">
        <f t="shared" si="5"/>
        <v>0</v>
      </c>
    </row>
    <row r="358" spans="2:14" x14ac:dyDescent="0.25">
      <c r="B358" s="6" t="s">
        <v>12</v>
      </c>
      <c r="C358" s="6">
        <v>849</v>
      </c>
      <c r="D358" s="7" t="s">
        <v>663</v>
      </c>
      <c r="E358" s="7" t="s">
        <v>10</v>
      </c>
      <c r="F358" s="6">
        <v>2491</v>
      </c>
      <c r="G358" s="8" t="s">
        <v>700</v>
      </c>
      <c r="H358" s="6">
        <v>12060000</v>
      </c>
      <c r="I358" s="9">
        <v>5077000</v>
      </c>
      <c r="J358" s="9"/>
      <c r="K358" s="9"/>
      <c r="L358" s="9"/>
      <c r="M358" s="10"/>
      <c r="N358" s="9">
        <f t="shared" si="5"/>
        <v>0</v>
      </c>
    </row>
    <row r="359" spans="2:14" x14ac:dyDescent="0.25">
      <c r="B359" s="6" t="s">
        <v>12</v>
      </c>
      <c r="C359" s="6">
        <v>849</v>
      </c>
      <c r="D359" s="7" t="s">
        <v>663</v>
      </c>
      <c r="E359" s="7" t="s">
        <v>10</v>
      </c>
      <c r="F359" s="6">
        <v>3056</v>
      </c>
      <c r="G359" s="8" t="s">
        <v>701</v>
      </c>
      <c r="H359" s="6">
        <v>12060000</v>
      </c>
      <c r="I359" s="9">
        <v>12474000</v>
      </c>
      <c r="J359" s="9"/>
      <c r="K359" s="9"/>
      <c r="L359" s="9"/>
      <c r="M359" s="10"/>
      <c r="N359" s="9">
        <f t="shared" si="5"/>
        <v>0</v>
      </c>
    </row>
    <row r="360" spans="2:14" x14ac:dyDescent="0.25">
      <c r="B360" s="6" t="s">
        <v>12</v>
      </c>
      <c r="C360" s="6">
        <v>849</v>
      </c>
      <c r="D360" s="7" t="s">
        <v>663</v>
      </c>
      <c r="E360" s="7" t="s">
        <v>10</v>
      </c>
      <c r="F360" s="6">
        <v>3065</v>
      </c>
      <c r="G360" s="8" t="s">
        <v>702</v>
      </c>
      <c r="H360" s="6">
        <v>12060000</v>
      </c>
      <c r="I360" s="9">
        <v>26119000</v>
      </c>
      <c r="J360" s="9"/>
      <c r="K360" s="9"/>
      <c r="L360" s="9"/>
      <c r="M360" s="10"/>
      <c r="N360" s="9">
        <f t="shared" si="5"/>
        <v>0</v>
      </c>
    </row>
    <row r="361" spans="2:14" x14ac:dyDescent="0.25">
      <c r="B361" s="6" t="s">
        <v>12</v>
      </c>
      <c r="C361" s="6">
        <v>849</v>
      </c>
      <c r="D361" s="7" t="s">
        <v>663</v>
      </c>
      <c r="E361" s="7" t="s">
        <v>10</v>
      </c>
      <c r="F361" s="6">
        <v>3071</v>
      </c>
      <c r="G361" s="8" t="s">
        <v>703</v>
      </c>
      <c r="H361" s="6">
        <v>12060000</v>
      </c>
      <c r="I361" s="9">
        <v>68181000</v>
      </c>
      <c r="J361" s="9"/>
      <c r="K361" s="9"/>
      <c r="L361" s="9"/>
      <c r="M361" s="10"/>
      <c r="N361" s="9">
        <f t="shared" si="5"/>
        <v>0</v>
      </c>
    </row>
    <row r="362" spans="2:14" x14ac:dyDescent="0.25">
      <c r="B362" s="6" t="s">
        <v>12</v>
      </c>
      <c r="C362" s="6">
        <v>849</v>
      </c>
      <c r="D362" s="7" t="s">
        <v>663</v>
      </c>
      <c r="E362" s="7" t="s">
        <v>10</v>
      </c>
      <c r="F362" s="6">
        <v>3094</v>
      </c>
      <c r="G362" s="8" t="s">
        <v>704</v>
      </c>
      <c r="H362" s="6">
        <v>12060000</v>
      </c>
      <c r="I362" s="9">
        <v>10373000</v>
      </c>
      <c r="J362" s="9"/>
      <c r="K362" s="9"/>
      <c r="L362" s="9"/>
      <c r="M362" s="10"/>
      <c r="N362" s="9">
        <f t="shared" si="5"/>
        <v>0</v>
      </c>
    </row>
    <row r="363" spans="2:14" x14ac:dyDescent="0.25">
      <c r="B363" s="6" t="s">
        <v>12</v>
      </c>
      <c r="C363" s="6">
        <v>849</v>
      </c>
      <c r="D363" s="7" t="s">
        <v>663</v>
      </c>
      <c r="E363" s="7" t="s">
        <v>10</v>
      </c>
      <c r="F363" s="6">
        <v>3095</v>
      </c>
      <c r="G363" s="8" t="s">
        <v>705</v>
      </c>
      <c r="H363" s="6">
        <v>12060000</v>
      </c>
      <c r="I363" s="9">
        <v>9555000</v>
      </c>
      <c r="J363" s="9"/>
      <c r="K363" s="9"/>
      <c r="L363" s="9"/>
      <c r="M363" s="10"/>
      <c r="N363" s="9">
        <f t="shared" si="5"/>
        <v>0</v>
      </c>
    </row>
    <row r="364" spans="2:14" x14ac:dyDescent="0.25">
      <c r="B364" s="6" t="s">
        <v>12</v>
      </c>
      <c r="C364" s="6">
        <v>849</v>
      </c>
      <c r="D364" s="7" t="s">
        <v>663</v>
      </c>
      <c r="E364" s="7" t="s">
        <v>10</v>
      </c>
      <c r="F364" s="6">
        <v>3096</v>
      </c>
      <c r="G364" s="8" t="s">
        <v>706</v>
      </c>
      <c r="H364" s="6">
        <v>12060000</v>
      </c>
      <c r="I364" s="9">
        <v>6903000</v>
      </c>
      <c r="J364" s="9"/>
      <c r="K364" s="9"/>
      <c r="L364" s="9"/>
      <c r="M364" s="10"/>
      <c r="N364" s="9">
        <f t="shared" si="5"/>
        <v>0</v>
      </c>
    </row>
    <row r="365" spans="2:14" x14ac:dyDescent="0.25">
      <c r="B365" s="6" t="s">
        <v>12</v>
      </c>
      <c r="C365" s="6">
        <v>849</v>
      </c>
      <c r="D365" s="7" t="s">
        <v>663</v>
      </c>
      <c r="E365" s="7" t="s">
        <v>10</v>
      </c>
      <c r="F365" s="6">
        <v>3097</v>
      </c>
      <c r="G365" s="8" t="s">
        <v>707</v>
      </c>
      <c r="H365" s="6">
        <v>12060000</v>
      </c>
      <c r="I365" s="9">
        <v>21316000</v>
      </c>
      <c r="J365" s="9"/>
      <c r="K365" s="9"/>
      <c r="L365" s="9"/>
      <c r="M365" s="10"/>
      <c r="N365" s="9">
        <f t="shared" si="5"/>
        <v>0</v>
      </c>
    </row>
    <row r="366" spans="2:14" x14ac:dyDescent="0.25">
      <c r="B366" s="6" t="s">
        <v>12</v>
      </c>
      <c r="C366" s="6">
        <v>849</v>
      </c>
      <c r="D366" s="7" t="s">
        <v>663</v>
      </c>
      <c r="E366" s="7" t="s">
        <v>10</v>
      </c>
      <c r="F366" s="6">
        <v>3099</v>
      </c>
      <c r="G366" s="8" t="s">
        <v>708</v>
      </c>
      <c r="H366" s="6">
        <v>12060000</v>
      </c>
      <c r="I366" s="9">
        <v>10904000</v>
      </c>
      <c r="J366" s="9"/>
      <c r="K366" s="9"/>
      <c r="L366" s="9"/>
      <c r="M366" s="10"/>
      <c r="N366" s="9">
        <f t="shared" si="5"/>
        <v>0</v>
      </c>
    </row>
    <row r="367" spans="2:14" x14ac:dyDescent="0.25">
      <c r="B367" s="6" t="s">
        <v>12</v>
      </c>
      <c r="C367" s="6">
        <v>849</v>
      </c>
      <c r="D367" s="7" t="s">
        <v>663</v>
      </c>
      <c r="E367" s="7" t="s">
        <v>10</v>
      </c>
      <c r="F367" s="6">
        <v>3100</v>
      </c>
      <c r="G367" s="8" t="s">
        <v>709</v>
      </c>
      <c r="H367" s="6">
        <v>12060000</v>
      </c>
      <c r="I367" s="9">
        <v>17844000</v>
      </c>
      <c r="J367" s="9"/>
      <c r="K367" s="9"/>
      <c r="L367" s="9"/>
      <c r="M367" s="10"/>
      <c r="N367" s="9">
        <f t="shared" si="5"/>
        <v>0</v>
      </c>
    </row>
    <row r="368" spans="2:14" x14ac:dyDescent="0.25">
      <c r="B368" s="6" t="s">
        <v>12</v>
      </c>
      <c r="C368" s="6">
        <v>849</v>
      </c>
      <c r="D368" s="7" t="s">
        <v>663</v>
      </c>
      <c r="E368" s="7" t="s">
        <v>10</v>
      </c>
      <c r="F368" s="6">
        <v>3103</v>
      </c>
      <c r="G368" s="8" t="s">
        <v>710</v>
      </c>
      <c r="H368" s="6">
        <v>12060000</v>
      </c>
      <c r="I368" s="9">
        <v>111569000</v>
      </c>
      <c r="J368" s="9"/>
      <c r="K368" s="9"/>
      <c r="L368" s="9"/>
      <c r="M368" s="10"/>
      <c r="N368" s="9">
        <f t="shared" si="5"/>
        <v>0</v>
      </c>
    </row>
    <row r="369" spans="2:14" x14ac:dyDescent="0.25">
      <c r="B369" s="6" t="s">
        <v>12</v>
      </c>
      <c r="C369" s="6">
        <v>849</v>
      </c>
      <c r="D369" s="7" t="s">
        <v>663</v>
      </c>
      <c r="E369" s="7" t="s">
        <v>10</v>
      </c>
      <c r="F369" s="6">
        <v>3104</v>
      </c>
      <c r="G369" s="8" t="s">
        <v>711</v>
      </c>
      <c r="H369" s="6">
        <v>12060000</v>
      </c>
      <c r="I369" s="9">
        <v>8451000</v>
      </c>
      <c r="J369" s="9"/>
      <c r="K369" s="9"/>
      <c r="L369" s="9"/>
      <c r="M369" s="10"/>
      <c r="N369" s="9">
        <f t="shared" si="5"/>
        <v>0</v>
      </c>
    </row>
    <row r="370" spans="2:14" x14ac:dyDescent="0.25">
      <c r="B370" s="6" t="s">
        <v>12</v>
      </c>
      <c r="C370" s="6">
        <v>849</v>
      </c>
      <c r="D370" s="7" t="s">
        <v>663</v>
      </c>
      <c r="E370" s="7" t="s">
        <v>10</v>
      </c>
      <c r="F370" s="6">
        <v>3105</v>
      </c>
      <c r="G370" s="8" t="s">
        <v>712</v>
      </c>
      <c r="H370" s="6">
        <v>12060000</v>
      </c>
      <c r="I370" s="9">
        <v>11554000</v>
      </c>
      <c r="J370" s="9"/>
      <c r="K370" s="9"/>
      <c r="L370" s="9"/>
      <c r="M370" s="10"/>
      <c r="N370" s="9">
        <f t="shared" si="5"/>
        <v>0</v>
      </c>
    </row>
    <row r="371" spans="2:14" x14ac:dyDescent="0.25">
      <c r="B371" s="6" t="s">
        <v>12</v>
      </c>
      <c r="C371" s="6">
        <v>849</v>
      </c>
      <c r="D371" s="7" t="s">
        <v>663</v>
      </c>
      <c r="E371" s="7" t="s">
        <v>10</v>
      </c>
      <c r="F371" s="6">
        <v>3106</v>
      </c>
      <c r="G371" s="8" t="s">
        <v>713</v>
      </c>
      <c r="H371" s="6">
        <v>12060000</v>
      </c>
      <c r="I371" s="9">
        <v>12141000</v>
      </c>
      <c r="J371" s="9"/>
      <c r="K371" s="9"/>
      <c r="L371" s="9"/>
      <c r="M371" s="10"/>
      <c r="N371" s="9">
        <f t="shared" si="5"/>
        <v>0</v>
      </c>
    </row>
    <row r="372" spans="2:14" x14ac:dyDescent="0.25">
      <c r="B372" s="6" t="s">
        <v>12</v>
      </c>
      <c r="C372" s="6">
        <v>849</v>
      </c>
      <c r="D372" s="7" t="s">
        <v>663</v>
      </c>
      <c r="E372" s="7" t="s">
        <v>10</v>
      </c>
      <c r="F372" s="6">
        <v>3107</v>
      </c>
      <c r="G372" s="8" t="s">
        <v>714</v>
      </c>
      <c r="H372" s="6">
        <v>12060000</v>
      </c>
      <c r="I372" s="9">
        <v>39960000</v>
      </c>
      <c r="J372" s="9"/>
      <c r="K372" s="9"/>
      <c r="L372" s="9"/>
      <c r="M372" s="10"/>
      <c r="N372" s="9">
        <f t="shared" si="5"/>
        <v>0</v>
      </c>
    </row>
    <row r="373" spans="2:14" x14ac:dyDescent="0.25">
      <c r="B373" s="6" t="s">
        <v>12</v>
      </c>
      <c r="C373" s="6">
        <v>849</v>
      </c>
      <c r="D373" s="7" t="s">
        <v>663</v>
      </c>
      <c r="E373" s="7" t="s">
        <v>10</v>
      </c>
      <c r="F373" s="6">
        <v>3108</v>
      </c>
      <c r="G373" s="8" t="s">
        <v>715</v>
      </c>
      <c r="H373" s="6">
        <v>12060000</v>
      </c>
      <c r="I373" s="9">
        <v>42428000</v>
      </c>
      <c r="J373" s="9"/>
      <c r="K373" s="9"/>
      <c r="L373" s="9"/>
      <c r="M373" s="10"/>
      <c r="N373" s="9">
        <f t="shared" si="5"/>
        <v>0</v>
      </c>
    </row>
    <row r="374" spans="2:14" x14ac:dyDescent="0.25">
      <c r="B374" s="6" t="s">
        <v>12</v>
      </c>
      <c r="C374" s="6">
        <v>849</v>
      </c>
      <c r="D374" s="7" t="s">
        <v>663</v>
      </c>
      <c r="E374" s="7" t="s">
        <v>10</v>
      </c>
      <c r="F374" s="6">
        <v>3109</v>
      </c>
      <c r="G374" s="8" t="s">
        <v>716</v>
      </c>
      <c r="H374" s="6">
        <v>12060000</v>
      </c>
      <c r="I374" s="9">
        <v>100000</v>
      </c>
      <c r="J374" s="9"/>
      <c r="K374" s="9"/>
      <c r="L374" s="9"/>
      <c r="M374" s="10"/>
      <c r="N374" s="9">
        <f t="shared" si="5"/>
        <v>0</v>
      </c>
    </row>
    <row r="375" spans="2:14" x14ac:dyDescent="0.25">
      <c r="B375" s="6" t="s">
        <v>12</v>
      </c>
      <c r="C375" s="6">
        <v>849</v>
      </c>
      <c r="D375" s="7" t="s">
        <v>663</v>
      </c>
      <c r="E375" s="7" t="s">
        <v>10</v>
      </c>
      <c r="F375" s="6">
        <v>3110</v>
      </c>
      <c r="G375" s="8" t="s">
        <v>717</v>
      </c>
      <c r="H375" s="6">
        <v>12060000</v>
      </c>
      <c r="I375" s="9">
        <v>45031000</v>
      </c>
      <c r="J375" s="9"/>
      <c r="K375" s="9"/>
      <c r="L375" s="9"/>
      <c r="M375" s="10"/>
      <c r="N375" s="9">
        <f t="shared" si="5"/>
        <v>0</v>
      </c>
    </row>
    <row r="376" spans="2:14" x14ac:dyDescent="0.25">
      <c r="B376" s="6" t="s">
        <v>12</v>
      </c>
      <c r="C376" s="6">
        <v>849</v>
      </c>
      <c r="D376" s="7" t="s">
        <v>663</v>
      </c>
      <c r="E376" s="7" t="s">
        <v>10</v>
      </c>
      <c r="F376" s="6">
        <v>3111</v>
      </c>
      <c r="G376" s="8" t="s">
        <v>718</v>
      </c>
      <c r="H376" s="6">
        <v>12060000</v>
      </c>
      <c r="I376" s="9">
        <v>5330000</v>
      </c>
      <c r="J376" s="9"/>
      <c r="K376" s="9"/>
      <c r="L376" s="9"/>
      <c r="M376" s="10"/>
      <c r="N376" s="9">
        <f t="shared" si="5"/>
        <v>0</v>
      </c>
    </row>
    <row r="377" spans="2:14" x14ac:dyDescent="0.25">
      <c r="B377" s="6" t="s">
        <v>12</v>
      </c>
      <c r="C377" s="6">
        <v>849</v>
      </c>
      <c r="D377" s="7" t="s">
        <v>663</v>
      </c>
      <c r="E377" s="7" t="s">
        <v>10</v>
      </c>
      <c r="F377" s="6">
        <v>3112</v>
      </c>
      <c r="G377" s="8" t="s">
        <v>719</v>
      </c>
      <c r="H377" s="6">
        <v>12060000</v>
      </c>
      <c r="I377" s="9">
        <v>40282000</v>
      </c>
      <c r="J377" s="9"/>
      <c r="K377" s="9"/>
      <c r="L377" s="9"/>
      <c r="M377" s="10"/>
      <c r="N377" s="9">
        <f t="shared" si="5"/>
        <v>0</v>
      </c>
    </row>
    <row r="378" spans="2:14" x14ac:dyDescent="0.25">
      <c r="B378" s="6" t="s">
        <v>12</v>
      </c>
      <c r="C378" s="6">
        <v>849</v>
      </c>
      <c r="D378" s="7" t="s">
        <v>663</v>
      </c>
      <c r="E378" s="7" t="s">
        <v>10</v>
      </c>
      <c r="F378" s="6">
        <v>3113</v>
      </c>
      <c r="G378" s="8" t="s">
        <v>720</v>
      </c>
      <c r="H378" s="6">
        <v>12060000</v>
      </c>
      <c r="I378" s="9">
        <v>10419000</v>
      </c>
      <c r="J378" s="9"/>
      <c r="K378" s="9"/>
      <c r="L378" s="9"/>
      <c r="M378" s="10"/>
      <c r="N378" s="9">
        <f t="shared" si="5"/>
        <v>0</v>
      </c>
    </row>
    <row r="379" spans="2:14" x14ac:dyDescent="0.25">
      <c r="B379" s="6" t="s">
        <v>12</v>
      </c>
      <c r="C379" s="6">
        <v>849</v>
      </c>
      <c r="D379" s="7" t="s">
        <v>663</v>
      </c>
      <c r="E379" s="7" t="s">
        <v>10</v>
      </c>
      <c r="F379" s="6">
        <v>3174</v>
      </c>
      <c r="G379" s="8" t="s">
        <v>721</v>
      </c>
      <c r="H379" s="6">
        <v>12060000</v>
      </c>
      <c r="I379" s="9">
        <v>4126000</v>
      </c>
      <c r="J379" s="9"/>
      <c r="K379" s="9"/>
      <c r="L379" s="9"/>
      <c r="M379" s="10"/>
      <c r="N379" s="9">
        <f t="shared" si="5"/>
        <v>0</v>
      </c>
    </row>
    <row r="380" spans="2:14" x14ac:dyDescent="0.25">
      <c r="B380" s="6" t="s">
        <v>12</v>
      </c>
      <c r="C380" s="6">
        <v>849</v>
      </c>
      <c r="D380" s="7" t="s">
        <v>663</v>
      </c>
      <c r="E380" s="7" t="s">
        <v>10</v>
      </c>
      <c r="F380" s="6">
        <v>3176</v>
      </c>
      <c r="G380" s="8" t="s">
        <v>722</v>
      </c>
      <c r="H380" s="6">
        <v>12060000</v>
      </c>
      <c r="I380" s="9">
        <v>10421000</v>
      </c>
      <c r="J380" s="9"/>
      <c r="K380" s="9"/>
      <c r="L380" s="9"/>
      <c r="M380" s="10"/>
      <c r="N380" s="9">
        <f t="shared" si="5"/>
        <v>0</v>
      </c>
    </row>
    <row r="381" spans="2:14" x14ac:dyDescent="0.25">
      <c r="B381" s="6" t="s">
        <v>12</v>
      </c>
      <c r="C381" s="6">
        <v>849</v>
      </c>
      <c r="D381" s="7" t="s">
        <v>663</v>
      </c>
      <c r="E381" s="7" t="s">
        <v>10</v>
      </c>
      <c r="F381" s="6">
        <v>3195</v>
      </c>
      <c r="G381" s="8" t="s">
        <v>723</v>
      </c>
      <c r="H381" s="6">
        <v>12060000</v>
      </c>
      <c r="I381" s="9">
        <v>51628000</v>
      </c>
      <c r="J381" s="9"/>
      <c r="K381" s="9"/>
      <c r="L381" s="9"/>
      <c r="M381" s="10"/>
      <c r="N381" s="9">
        <f t="shared" si="5"/>
        <v>0</v>
      </c>
    </row>
    <row r="382" spans="2:14" x14ac:dyDescent="0.25">
      <c r="B382" s="6" t="s">
        <v>12</v>
      </c>
      <c r="C382" s="6">
        <v>849</v>
      </c>
      <c r="D382" s="7" t="s">
        <v>663</v>
      </c>
      <c r="E382" s="7" t="s">
        <v>10</v>
      </c>
      <c r="F382" s="6">
        <v>3392</v>
      </c>
      <c r="G382" s="8" t="s">
        <v>724</v>
      </c>
      <c r="H382" s="6">
        <v>12060000</v>
      </c>
      <c r="I382" s="9">
        <v>100000</v>
      </c>
      <c r="J382" s="9"/>
      <c r="K382" s="9"/>
      <c r="L382" s="9"/>
      <c r="M382" s="10"/>
      <c r="N382" s="9">
        <f t="shared" si="5"/>
        <v>0</v>
      </c>
    </row>
    <row r="383" spans="2:14" x14ac:dyDescent="0.25">
      <c r="B383" s="6" t="s">
        <v>12</v>
      </c>
      <c r="C383" s="6">
        <v>849</v>
      </c>
      <c r="D383" s="7" t="s">
        <v>725</v>
      </c>
      <c r="E383" s="7" t="s">
        <v>11</v>
      </c>
      <c r="F383" s="6">
        <v>634</v>
      </c>
      <c r="G383" s="8" t="s">
        <v>726</v>
      </c>
      <c r="H383" s="6">
        <v>12060000</v>
      </c>
      <c r="I383" s="9">
        <v>5850000</v>
      </c>
      <c r="J383" s="9"/>
      <c r="K383" s="9"/>
      <c r="L383" s="9"/>
      <c r="M383" s="9" t="s">
        <v>43</v>
      </c>
      <c r="N383" s="9">
        <f t="shared" si="5"/>
        <v>0</v>
      </c>
    </row>
    <row r="384" spans="2:14" x14ac:dyDescent="0.25">
      <c r="B384" s="6" t="s">
        <v>12</v>
      </c>
      <c r="C384" s="6">
        <v>849</v>
      </c>
      <c r="D384" s="7" t="s">
        <v>725</v>
      </c>
      <c r="E384" s="7" t="s">
        <v>11</v>
      </c>
      <c r="F384" s="6">
        <v>1506</v>
      </c>
      <c r="G384" s="8" t="s">
        <v>727</v>
      </c>
      <c r="H384" s="6">
        <v>12060000</v>
      </c>
      <c r="I384" s="9">
        <v>132771000</v>
      </c>
      <c r="J384" s="9"/>
      <c r="K384" s="9"/>
      <c r="L384" s="9" t="s">
        <v>46</v>
      </c>
      <c r="M384" s="9" t="s">
        <v>43</v>
      </c>
      <c r="N384" s="9">
        <f t="shared" si="5"/>
        <v>0</v>
      </c>
    </row>
    <row r="385" spans="2:14" x14ac:dyDescent="0.25">
      <c r="B385" s="6" t="s">
        <v>12</v>
      </c>
      <c r="C385" s="6">
        <v>849</v>
      </c>
      <c r="D385" s="7" t="s">
        <v>725</v>
      </c>
      <c r="E385" s="7" t="s">
        <v>11</v>
      </c>
      <c r="F385" s="6">
        <v>1511</v>
      </c>
      <c r="G385" s="8" t="s">
        <v>728</v>
      </c>
      <c r="H385" s="6">
        <v>12060000</v>
      </c>
      <c r="I385" s="9">
        <v>100000</v>
      </c>
      <c r="J385" s="9"/>
      <c r="K385" s="9"/>
      <c r="L385" s="9" t="s">
        <v>60</v>
      </c>
      <c r="M385" s="9" t="s">
        <v>43</v>
      </c>
      <c r="N385" s="9">
        <f t="shared" si="5"/>
        <v>0</v>
      </c>
    </row>
    <row r="386" spans="2:14" x14ac:dyDescent="0.25">
      <c r="B386" s="6" t="s">
        <v>12</v>
      </c>
      <c r="C386" s="6">
        <v>849</v>
      </c>
      <c r="D386" s="7" t="s">
        <v>725</v>
      </c>
      <c r="E386" s="7" t="s">
        <v>11</v>
      </c>
      <c r="F386" s="6">
        <v>2097</v>
      </c>
      <c r="G386" s="8" t="s">
        <v>729</v>
      </c>
      <c r="H386" s="6">
        <v>12060000</v>
      </c>
      <c r="I386" s="9">
        <v>14719000</v>
      </c>
      <c r="J386" s="9"/>
      <c r="K386" s="9"/>
      <c r="L386" s="9" t="s">
        <v>46</v>
      </c>
      <c r="M386" s="9" t="s">
        <v>43</v>
      </c>
      <c r="N386" s="9">
        <f t="shared" si="5"/>
        <v>0</v>
      </c>
    </row>
    <row r="387" spans="2:14" x14ac:dyDescent="0.25">
      <c r="B387" s="6" t="s">
        <v>12</v>
      </c>
      <c r="C387" s="6">
        <v>849</v>
      </c>
      <c r="D387" s="7" t="s">
        <v>725</v>
      </c>
      <c r="E387" s="7" t="s">
        <v>11</v>
      </c>
      <c r="F387" s="6">
        <v>2431</v>
      </c>
      <c r="G387" s="8" t="s">
        <v>730</v>
      </c>
      <c r="H387" s="6">
        <v>12060000</v>
      </c>
      <c r="I387" s="9">
        <v>87599000</v>
      </c>
      <c r="J387" s="9"/>
      <c r="K387" s="9"/>
      <c r="L387" s="9"/>
      <c r="M387" s="10"/>
      <c r="N387" s="9">
        <f t="shared" si="5"/>
        <v>0</v>
      </c>
    </row>
    <row r="388" spans="2:14" x14ac:dyDescent="0.25">
      <c r="B388" s="6" t="s">
        <v>12</v>
      </c>
      <c r="C388" s="6">
        <v>849</v>
      </c>
      <c r="D388" s="7" t="s">
        <v>725</v>
      </c>
      <c r="E388" s="7" t="s">
        <v>11</v>
      </c>
      <c r="F388" s="6">
        <v>2443</v>
      </c>
      <c r="G388" s="8" t="s">
        <v>731</v>
      </c>
      <c r="H388" s="6">
        <v>12060000</v>
      </c>
      <c r="I388" s="9">
        <v>31091000</v>
      </c>
      <c r="J388" s="9"/>
      <c r="K388" s="9"/>
      <c r="L388" s="9" t="s">
        <v>46</v>
      </c>
      <c r="M388" s="9" t="s">
        <v>43</v>
      </c>
      <c r="N388" s="9">
        <f t="shared" ref="N388:N399" si="6">SUM(O388:X388)</f>
        <v>0</v>
      </c>
    </row>
    <row r="389" spans="2:14" x14ac:dyDescent="0.25">
      <c r="B389" s="6" t="s">
        <v>12</v>
      </c>
      <c r="C389" s="6">
        <v>849</v>
      </c>
      <c r="D389" s="7" t="s">
        <v>725</v>
      </c>
      <c r="E389" s="7" t="s">
        <v>11</v>
      </c>
      <c r="F389" s="6">
        <v>3028</v>
      </c>
      <c r="G389" s="8" t="s">
        <v>732</v>
      </c>
      <c r="H389" s="6">
        <v>12060000</v>
      </c>
      <c r="I389" s="9">
        <v>100000</v>
      </c>
      <c r="J389" s="9"/>
      <c r="K389" s="9"/>
      <c r="L389" s="9"/>
      <c r="M389" s="10"/>
      <c r="N389" s="9">
        <f t="shared" si="6"/>
        <v>0</v>
      </c>
    </row>
    <row r="390" spans="2:14" x14ac:dyDescent="0.25">
      <c r="B390" s="6" t="s">
        <v>12</v>
      </c>
      <c r="C390" s="6">
        <v>849</v>
      </c>
      <c r="D390" s="7" t="s">
        <v>725</v>
      </c>
      <c r="E390" s="7" t="s">
        <v>11</v>
      </c>
      <c r="F390" s="6">
        <v>3079</v>
      </c>
      <c r="G390" s="8" t="s">
        <v>733</v>
      </c>
      <c r="H390" s="6">
        <v>12060000</v>
      </c>
      <c r="I390" s="9">
        <v>100000</v>
      </c>
      <c r="J390" s="9"/>
      <c r="K390" s="9"/>
      <c r="L390" s="9"/>
      <c r="M390" s="10"/>
      <c r="N390" s="9">
        <f t="shared" si="6"/>
        <v>0</v>
      </c>
    </row>
    <row r="391" spans="2:14" ht="22.5" x14ac:dyDescent="0.25">
      <c r="B391" s="6" t="s">
        <v>12</v>
      </c>
      <c r="C391" s="6">
        <v>849</v>
      </c>
      <c r="D391" s="7" t="s">
        <v>725</v>
      </c>
      <c r="E391" s="7" t="s">
        <v>11</v>
      </c>
      <c r="F391" s="6">
        <v>3114</v>
      </c>
      <c r="G391" s="8" t="s">
        <v>734</v>
      </c>
      <c r="H391" s="6">
        <v>12060000</v>
      </c>
      <c r="I391" s="9">
        <v>30256000</v>
      </c>
      <c r="J391" s="9"/>
      <c r="K391" s="9"/>
      <c r="L391" s="9" t="s">
        <v>46</v>
      </c>
      <c r="M391" s="9" t="s">
        <v>43</v>
      </c>
      <c r="N391" s="9">
        <f t="shared" si="6"/>
        <v>0</v>
      </c>
    </row>
    <row r="392" spans="2:14" ht="22.5" x14ac:dyDescent="0.25">
      <c r="B392" s="6" t="s">
        <v>12</v>
      </c>
      <c r="C392" s="6">
        <v>849</v>
      </c>
      <c r="D392" s="7" t="s">
        <v>725</v>
      </c>
      <c r="E392" s="7" t="s">
        <v>11</v>
      </c>
      <c r="F392" s="6">
        <v>3115</v>
      </c>
      <c r="G392" s="8" t="s">
        <v>735</v>
      </c>
      <c r="H392" s="6">
        <v>12060000</v>
      </c>
      <c r="I392" s="9">
        <v>49762000</v>
      </c>
      <c r="J392" s="9"/>
      <c r="K392" s="9"/>
      <c r="L392" s="9" t="s">
        <v>46</v>
      </c>
      <c r="M392" s="9" t="s">
        <v>43</v>
      </c>
      <c r="N392" s="9">
        <f t="shared" si="6"/>
        <v>0</v>
      </c>
    </row>
    <row r="393" spans="2:14" ht="22.5" x14ac:dyDescent="0.25">
      <c r="B393" s="6" t="s">
        <v>12</v>
      </c>
      <c r="C393" s="6">
        <v>849</v>
      </c>
      <c r="D393" s="7" t="s">
        <v>725</v>
      </c>
      <c r="E393" s="7" t="s">
        <v>11</v>
      </c>
      <c r="F393" s="6">
        <v>3225</v>
      </c>
      <c r="G393" s="8" t="s">
        <v>736</v>
      </c>
      <c r="H393" s="6">
        <v>12060000</v>
      </c>
      <c r="I393" s="9">
        <v>100000</v>
      </c>
      <c r="J393" s="9"/>
      <c r="K393" s="9"/>
      <c r="L393" s="9"/>
      <c r="M393" s="10"/>
      <c r="N393" s="9">
        <f t="shared" si="6"/>
        <v>0</v>
      </c>
    </row>
    <row r="394" spans="2:14" x14ac:dyDescent="0.25">
      <c r="B394" s="6" t="s">
        <v>12</v>
      </c>
      <c r="C394" s="6">
        <v>849</v>
      </c>
      <c r="D394" s="7" t="s">
        <v>725</v>
      </c>
      <c r="E394" s="7" t="s">
        <v>11</v>
      </c>
      <c r="F394" s="6">
        <v>3393</v>
      </c>
      <c r="G394" s="8" t="s">
        <v>737</v>
      </c>
      <c r="H394" s="6">
        <v>12060000</v>
      </c>
      <c r="I394" s="9">
        <v>100000</v>
      </c>
      <c r="J394" s="9"/>
      <c r="K394" s="9"/>
      <c r="L394" s="9"/>
      <c r="M394" s="10"/>
      <c r="N394" s="9">
        <f t="shared" si="6"/>
        <v>0</v>
      </c>
    </row>
    <row r="395" spans="2:14" x14ac:dyDescent="0.25">
      <c r="B395" s="6" t="s">
        <v>12</v>
      </c>
      <c r="C395" s="6">
        <v>849</v>
      </c>
      <c r="D395" s="7" t="s">
        <v>725</v>
      </c>
      <c r="E395" s="7" t="s">
        <v>11</v>
      </c>
      <c r="F395" s="6">
        <v>3579</v>
      </c>
      <c r="G395" s="8" t="s">
        <v>738</v>
      </c>
      <c r="H395" s="6">
        <v>12060000</v>
      </c>
      <c r="I395" s="9">
        <v>100000</v>
      </c>
      <c r="J395" s="9"/>
      <c r="K395" s="9"/>
      <c r="L395" s="9"/>
      <c r="M395" s="10"/>
      <c r="N395" s="9">
        <f t="shared" si="6"/>
        <v>0</v>
      </c>
    </row>
    <row r="396" spans="2:14" x14ac:dyDescent="0.25">
      <c r="B396" s="6" t="s">
        <v>12</v>
      </c>
      <c r="C396" s="6">
        <v>849</v>
      </c>
      <c r="D396" s="7" t="s">
        <v>725</v>
      </c>
      <c r="E396" s="7" t="s">
        <v>11</v>
      </c>
      <c r="F396" s="6">
        <v>3582</v>
      </c>
      <c r="G396" s="8" t="s">
        <v>739</v>
      </c>
      <c r="H396" s="6">
        <v>12060000</v>
      </c>
      <c r="I396" s="9">
        <v>100000</v>
      </c>
      <c r="J396" s="9"/>
      <c r="K396" s="9"/>
      <c r="L396" s="9"/>
      <c r="M396" s="10"/>
      <c r="N396" s="9">
        <f t="shared" si="6"/>
        <v>0</v>
      </c>
    </row>
    <row r="397" spans="2:14" x14ac:dyDescent="0.25">
      <c r="B397" s="6" t="s">
        <v>12</v>
      </c>
      <c r="C397" s="6">
        <v>849</v>
      </c>
      <c r="D397" s="7" t="s">
        <v>725</v>
      </c>
      <c r="E397" s="7" t="s">
        <v>11</v>
      </c>
      <c r="F397" s="6">
        <v>3583</v>
      </c>
      <c r="G397" s="8" t="s">
        <v>740</v>
      </c>
      <c r="H397" s="6">
        <v>12060000</v>
      </c>
      <c r="I397" s="9">
        <v>100000</v>
      </c>
      <c r="J397" s="9"/>
      <c r="K397" s="9"/>
      <c r="L397" s="9"/>
      <c r="M397" s="10"/>
      <c r="N397" s="9">
        <f t="shared" si="6"/>
        <v>0</v>
      </c>
    </row>
    <row r="398" spans="2:14" x14ac:dyDescent="0.25">
      <c r="B398" s="6" t="s">
        <v>12</v>
      </c>
      <c r="C398" s="6">
        <v>849</v>
      </c>
      <c r="D398" s="7" t="s">
        <v>725</v>
      </c>
      <c r="E398" s="7" t="s">
        <v>11</v>
      </c>
      <c r="F398" s="6">
        <v>3595</v>
      </c>
      <c r="G398" s="8" t="s">
        <v>741</v>
      </c>
      <c r="H398" s="6">
        <v>12060000</v>
      </c>
      <c r="I398" s="9">
        <v>110110000</v>
      </c>
      <c r="J398" s="9"/>
      <c r="K398" s="9"/>
      <c r="L398" s="9" t="s">
        <v>42</v>
      </c>
      <c r="M398" s="9" t="s">
        <v>43</v>
      </c>
      <c r="N398" s="9">
        <f t="shared" si="6"/>
        <v>0</v>
      </c>
    </row>
    <row r="399" spans="2:14" x14ac:dyDescent="0.25">
      <c r="B399" s="6" t="s">
        <v>12</v>
      </c>
      <c r="C399" s="6">
        <v>990</v>
      </c>
      <c r="D399" s="7" t="s">
        <v>742</v>
      </c>
      <c r="E399" s="7" t="s">
        <v>11</v>
      </c>
      <c r="F399" s="6">
        <v>526</v>
      </c>
      <c r="G399" s="8" t="s">
        <v>743</v>
      </c>
      <c r="H399" s="6">
        <v>12060000</v>
      </c>
      <c r="I399" s="9">
        <v>489501000</v>
      </c>
      <c r="J399" s="9"/>
      <c r="K399" s="9"/>
      <c r="L399" s="9" t="s">
        <v>42</v>
      </c>
      <c r="M399" s="9" t="s">
        <v>43</v>
      </c>
      <c r="N399" s="9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 2020 SUMINISTROS</vt:lpstr>
      <vt:lpstr>Obras SRH</vt:lpstr>
      <vt:lpstr>Obras SDE</vt:lpstr>
      <vt:lpstr>Obras SSP</vt:lpstr>
      <vt:lpstr>BASE PRESUPUESTO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Terrera</dc:creator>
  <cp:lastModifiedBy>Eduardo Uran</cp:lastModifiedBy>
  <dcterms:created xsi:type="dcterms:W3CDTF">2019-11-14T16:31:19Z</dcterms:created>
  <dcterms:modified xsi:type="dcterms:W3CDTF">2019-11-26T11:51:26Z</dcterms:modified>
</cp:coreProperties>
</file>